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C:\Users\mleland\Desktop\"/>
    </mc:Choice>
  </mc:AlternateContent>
  <xr:revisionPtr revIDLastSave="0" documentId="8_{650CDA2C-C4F7-464A-A4BD-702F2B2C07B9}" xr6:coauthVersionLast="36" xr6:coauthVersionMax="36" xr10:uidLastSave="{00000000-0000-0000-0000-000000000000}"/>
  <bookViews>
    <workbookView xWindow="0" yWindow="0" windowWidth="23040" windowHeight="8196" firstSheet="5" activeTab="5" xr2:uid="{E50A38DD-2F67-416C-BA30-92D8ECF42AEC}"/>
  </bookViews>
  <sheets>
    <sheet name="VHCC" sheetId="1" r:id="rId1"/>
    <sheet name="MECC" sheetId="7" r:id="rId2"/>
    <sheet name="SWCC" sheetId="9" r:id="rId3"/>
    <sheet name="WCC" sheetId="8" r:id="rId4"/>
    <sheet name="NRCC" sheetId="10" r:id="rId5"/>
    <sheet name="UVA Wise enrollment" sheetId="11" r:id="rId6"/>
    <sheet name="MECC enrollment" sheetId="15" r:id="rId7"/>
    <sheet name="NRCC enrollment" sheetId="14" r:id="rId8"/>
    <sheet name="VHCC enrollment" sheetId="13" r:id="rId9"/>
    <sheet name="SWCC enrollment" sheetId="16" r:id="rId10"/>
    <sheet name="WCC enrollment" sheetId="17" r:id="rId11"/>
    <sheet name="Cumulative CC Enrollment #'s" sheetId="18" r:id="rId12"/>
    <sheet name="References" sheetId="24" r:id="rId1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8" l="1"/>
  <c r="C100" i="17" l="1"/>
  <c r="B100" i="17"/>
  <c r="C89" i="17"/>
  <c r="B89" i="17"/>
  <c r="C78" i="17"/>
  <c r="B78" i="17"/>
  <c r="C67" i="17"/>
  <c r="B67" i="17"/>
  <c r="C56" i="17"/>
  <c r="B56" i="17"/>
  <c r="C45" i="17"/>
  <c r="B45" i="17"/>
  <c r="C34" i="17"/>
  <c r="B34" i="17"/>
  <c r="C23" i="17"/>
  <c r="B23" i="17"/>
  <c r="C12" i="17"/>
  <c r="B12" i="17"/>
  <c r="D12" i="18" l="1"/>
  <c r="C12" i="18"/>
  <c r="C167" i="14" l="1"/>
  <c r="B167" i="14"/>
  <c r="C156" i="14"/>
  <c r="B156" i="14"/>
  <c r="C134" i="13"/>
  <c r="B134" i="13"/>
  <c r="I14" i="18" l="1"/>
  <c r="H14" i="18"/>
  <c r="H16" i="18" s="1"/>
  <c r="G3" i="11"/>
  <c r="C14" i="18"/>
  <c r="B12" i="16" l="1"/>
  <c r="C12" i="16"/>
  <c r="B23" i="16"/>
  <c r="C23" i="16"/>
  <c r="B34" i="16"/>
  <c r="C34" i="16"/>
  <c r="B45" i="16"/>
  <c r="C45" i="16"/>
  <c r="B56" i="16"/>
  <c r="C56" i="16"/>
  <c r="B67" i="16"/>
  <c r="C67" i="16"/>
  <c r="B78" i="16"/>
  <c r="C78" i="16"/>
  <c r="B89" i="16"/>
  <c r="C89" i="16"/>
  <c r="B100" i="16"/>
  <c r="C100" i="16"/>
  <c r="B111" i="16"/>
  <c r="C111" i="16"/>
  <c r="B122" i="16"/>
  <c r="C122" i="16"/>
  <c r="B133" i="16"/>
  <c r="C133" i="16"/>
  <c r="B12" i="15"/>
  <c r="C12" i="15"/>
  <c r="B23" i="15"/>
  <c r="C23" i="15"/>
  <c r="B34" i="15"/>
  <c r="C34" i="15"/>
  <c r="B45" i="15"/>
  <c r="C45" i="15"/>
  <c r="B56" i="15"/>
  <c r="C56" i="15"/>
  <c r="B67" i="15"/>
  <c r="C67" i="15"/>
  <c r="B78" i="15"/>
  <c r="C78" i="15"/>
  <c r="B89" i="15"/>
  <c r="C89" i="15"/>
  <c r="B12" i="14"/>
  <c r="C12" i="14"/>
  <c r="B23" i="14"/>
  <c r="C23" i="14"/>
  <c r="B34" i="14"/>
  <c r="C34" i="14"/>
  <c r="B45" i="14"/>
  <c r="C45" i="14"/>
  <c r="B56" i="14"/>
  <c r="C56" i="14"/>
  <c r="B67" i="14"/>
  <c r="C67" i="14"/>
  <c r="B78" i="14"/>
  <c r="C78" i="14"/>
  <c r="B89" i="14"/>
  <c r="C89" i="14"/>
  <c r="B100" i="14"/>
  <c r="C100" i="14"/>
  <c r="B111" i="14"/>
  <c r="C111" i="14"/>
  <c r="B122" i="14"/>
  <c r="C122" i="14"/>
  <c r="B133" i="14"/>
  <c r="C133" i="14"/>
  <c r="B144" i="14"/>
  <c r="C144" i="14"/>
  <c r="B12" i="13"/>
  <c r="C12" i="13"/>
  <c r="B23" i="13"/>
  <c r="C23" i="13"/>
  <c r="B34" i="13"/>
  <c r="C34" i="13"/>
  <c r="B45" i="13"/>
  <c r="C45" i="13"/>
  <c r="B56" i="13"/>
  <c r="C56" i="13"/>
  <c r="B67" i="13"/>
  <c r="C67" i="13"/>
  <c r="B78" i="13"/>
  <c r="C78" i="13"/>
  <c r="B89" i="13"/>
  <c r="C89" i="13"/>
  <c r="B100" i="13"/>
  <c r="C100" i="13"/>
  <c r="B111" i="13"/>
  <c r="C111" i="13"/>
  <c r="B122" i="13"/>
  <c r="C122" i="13"/>
  <c r="E8" i="11" l="1"/>
  <c r="D8" i="11"/>
  <c r="C8" i="11"/>
  <c r="B8" i="11"/>
</calcChain>
</file>

<file path=xl/sharedStrings.xml><?xml version="1.0" encoding="utf-8"?>
<sst xmlns="http://schemas.openxmlformats.org/spreadsheetml/2006/main" count="2054" uniqueCount="662">
  <si>
    <t>ITE 115 Advanced Computer Information Systems</t>
  </si>
  <si>
    <t>1901 Group</t>
  </si>
  <si>
    <t>BS in Computer Science</t>
  </si>
  <si>
    <t>Boeing</t>
  </si>
  <si>
    <t>ITE 270 Adv. Design, Multimedia and Web. Tech</t>
  </si>
  <si>
    <t>Sykes</t>
  </si>
  <si>
    <t>BS in Mathematics</t>
  </si>
  <si>
    <t>Booz Allen Hamilton</t>
  </si>
  <si>
    <t>ITE 100 Gaming and Robotics Programming</t>
  </si>
  <si>
    <t>AEP</t>
  </si>
  <si>
    <t>BS in Mgt Info. Systems</t>
  </si>
  <si>
    <t>Capital One</t>
  </si>
  <si>
    <t>US History</t>
  </si>
  <si>
    <t>Ballad</t>
  </si>
  <si>
    <t>BS in Soft. Engineering</t>
  </si>
  <si>
    <t>CGI</t>
  </si>
  <si>
    <t>TEL 150-151 Computer Networking I</t>
  </si>
  <si>
    <t>Banks (various)</t>
  </si>
  <si>
    <t>Lockhead Martin</t>
  </si>
  <si>
    <t>Abingdon High School</t>
  </si>
  <si>
    <t>Holston High School</t>
  </si>
  <si>
    <t>Patrick Henry High School</t>
  </si>
  <si>
    <t>ITE 119 Information Technology</t>
  </si>
  <si>
    <t>English 111/112/243</t>
  </si>
  <si>
    <t>Pre-Calculus</t>
  </si>
  <si>
    <t>Applied Calculus</t>
  </si>
  <si>
    <t>Calculus</t>
  </si>
  <si>
    <t>College Stats</t>
  </si>
  <si>
    <t xml:space="preserve">VA High School </t>
  </si>
  <si>
    <t>Math offered through HHS</t>
  </si>
  <si>
    <t>Biology offered through PHHS</t>
  </si>
  <si>
    <t>English 111/112/243/244</t>
  </si>
  <si>
    <t>Smyth County</t>
  </si>
  <si>
    <t>Marion Senior High School</t>
  </si>
  <si>
    <t xml:space="preserve">Bristol City </t>
  </si>
  <si>
    <t>Washington County</t>
  </si>
  <si>
    <t>Information found on WCC feeder schools</t>
  </si>
  <si>
    <t>VHCC Degrees in IT</t>
  </si>
  <si>
    <t>Business Adm-Specialization in Information Technology (College Transfer)</t>
  </si>
  <si>
    <t>Advanced Multimedia ITE 170 and 270</t>
  </si>
  <si>
    <t>Cyber Security ITE 105 and ITN 101</t>
  </si>
  <si>
    <t>Employers @ AAS (entry level)</t>
  </si>
  <si>
    <t>UVA Wise Degrees in IT</t>
  </si>
  <si>
    <t>Employers @ BS (entry level)</t>
  </si>
  <si>
    <t>CISCO Networking ITN 145, 155, 156, 157</t>
  </si>
  <si>
    <t>Cyber Security ITN 260 and 261</t>
  </si>
  <si>
    <t>CODE VA</t>
  </si>
  <si>
    <t>Teleperformance USA</t>
  </si>
  <si>
    <t>TEDS Inc.</t>
  </si>
  <si>
    <t>Strategic Solutions of VA</t>
  </si>
  <si>
    <t>Simplified Communications LLC</t>
  </si>
  <si>
    <t>NTT Data Services Federal</t>
  </si>
  <si>
    <t>SAIC</t>
  </si>
  <si>
    <t>Other Colleges with IT programs</t>
  </si>
  <si>
    <t>King University</t>
  </si>
  <si>
    <t>Radford University</t>
  </si>
  <si>
    <t>ETSU</t>
  </si>
  <si>
    <t>Manufacturing (various)</t>
  </si>
  <si>
    <t>www.svetn.org</t>
  </si>
  <si>
    <t>www.hgs.k12.va.us</t>
  </si>
  <si>
    <t xml:space="preserve">Various training for educators and students in STEM </t>
  </si>
  <si>
    <t>(dual enrollment for SWVA Community Colleges grades 10-12)</t>
  </si>
  <si>
    <t>Information Systems Technology-AAS</t>
  </si>
  <si>
    <t>Networking Fundamentals I -CSC</t>
  </si>
  <si>
    <t>Networking Fundamentals II -CSC</t>
  </si>
  <si>
    <t>Networking A+ -Certificate</t>
  </si>
  <si>
    <t>CISCO Networking and A+-CSC</t>
  </si>
  <si>
    <t>Web Programming and Design-Certificate</t>
  </si>
  <si>
    <t>Web Design and Development-CSC</t>
  </si>
  <si>
    <t>Teacher Training for IT</t>
  </si>
  <si>
    <t>Job Titles and approx pay range (based on qualifications and experience)</t>
  </si>
  <si>
    <t>Wize Solutions</t>
  </si>
  <si>
    <t>IT Customer Support 30-32K</t>
  </si>
  <si>
    <t>Help Desk Agent  $14/hr</t>
  </si>
  <si>
    <t>IT Clinical  30-32K</t>
  </si>
  <si>
    <t>IT Business Analyst 30-32K</t>
  </si>
  <si>
    <t>IT Desk Support 30-32K</t>
  </si>
  <si>
    <t>Site Support Specialist 4e5-50K</t>
  </si>
  <si>
    <t>Process Technician 45-50K</t>
  </si>
  <si>
    <t>Technical Support and Customer Service  $12-$14.50/hr</t>
  </si>
  <si>
    <t>Telecom Technician 56K</t>
  </si>
  <si>
    <t>IS Support Technician</t>
  </si>
  <si>
    <t>Service Desk Agent  $17/hr</t>
  </si>
  <si>
    <t>Jr Quality Assurance Analyst  45K</t>
  </si>
  <si>
    <t>Northrop Grumman Corporation</t>
  </si>
  <si>
    <t>Healthcare (various)</t>
  </si>
  <si>
    <t>KVAT</t>
  </si>
  <si>
    <t>TEDS</t>
  </si>
  <si>
    <t>Northrop Grumman Corp</t>
  </si>
  <si>
    <t>Medical Outreach Specialist $15/hr</t>
  </si>
  <si>
    <t>Chemistry</t>
  </si>
  <si>
    <t>Southwest Virginia Education and training Network-Elite Learning</t>
  </si>
  <si>
    <t>Northwood High School</t>
  </si>
  <si>
    <t>Sr. Software Developer (45K +)</t>
  </si>
  <si>
    <t>Data Analyst/Developer (45K+)</t>
  </si>
  <si>
    <t>Informatics Analyst (50K+)</t>
  </si>
  <si>
    <t>Security Analyst (60K+)</t>
  </si>
  <si>
    <t>Network Administrator (60K+)</t>
  </si>
  <si>
    <t>Database Administrator (65K+)</t>
  </si>
  <si>
    <t>Systems Developer (60K+)</t>
  </si>
  <si>
    <t>Business Analyst (60K+)</t>
  </si>
  <si>
    <t>Systems Developer/Analyst (65K+)</t>
  </si>
  <si>
    <t>Application Support Analyst (60K+)</t>
  </si>
  <si>
    <t>System Administrator (55K+)</t>
  </si>
  <si>
    <t>Technical Support Engineer (50K+)</t>
  </si>
  <si>
    <t>Associate Software Engineer (60K+)</t>
  </si>
  <si>
    <t>IT Software Developer (65K+)</t>
  </si>
  <si>
    <t>IT Business System Analyst (65K)</t>
  </si>
  <si>
    <t>IT Product Analyst (70K)</t>
  </si>
  <si>
    <t>Software Developer (50K+)</t>
  </si>
  <si>
    <t>Program Analyst (55K+)</t>
  </si>
  <si>
    <t>Information Systems Manager (60K+)</t>
  </si>
  <si>
    <t xml:space="preserve">CREDENTIALS </t>
  </si>
  <si>
    <t>MS Office (various)</t>
  </si>
  <si>
    <t>CISCO</t>
  </si>
  <si>
    <t>Security +</t>
  </si>
  <si>
    <t>Net +</t>
  </si>
  <si>
    <t>MCP</t>
  </si>
  <si>
    <t>MCSE</t>
  </si>
  <si>
    <t>CCNA</t>
  </si>
  <si>
    <t>ITIL</t>
  </si>
  <si>
    <t>CHDP</t>
  </si>
  <si>
    <t>Comptia A+, Net +, and Security +</t>
  </si>
  <si>
    <t>A+</t>
  </si>
  <si>
    <t xml:space="preserve">Electrical/Electronics </t>
  </si>
  <si>
    <t xml:space="preserve">Engineering or technical </t>
  </si>
  <si>
    <t>Medical Records</t>
  </si>
  <si>
    <t>Service Now</t>
  </si>
  <si>
    <t>Cloud Development</t>
  </si>
  <si>
    <t xml:space="preserve">AWS </t>
  </si>
  <si>
    <t>SQL</t>
  </si>
  <si>
    <t xml:space="preserve">Power BI </t>
  </si>
  <si>
    <t xml:space="preserve">JAVA </t>
  </si>
  <si>
    <t>C++</t>
  </si>
  <si>
    <t>Database development</t>
  </si>
  <si>
    <t>CEH</t>
  </si>
  <si>
    <t>CISSP</t>
  </si>
  <si>
    <t>GIAC</t>
  </si>
  <si>
    <t>GSEC</t>
  </si>
  <si>
    <t>GISF</t>
  </si>
  <si>
    <t>NIST Cybersecurity</t>
  </si>
  <si>
    <t>UNIX-based devices</t>
  </si>
  <si>
    <t>MS Azure Services</t>
  </si>
  <si>
    <t>SSIS</t>
  </si>
  <si>
    <t>Server</t>
  </si>
  <si>
    <t>MS Visual Studio</t>
  </si>
  <si>
    <t xml:space="preserve">MCSE </t>
  </si>
  <si>
    <t>Windows</t>
  </si>
  <si>
    <t>HTML</t>
  </si>
  <si>
    <t>Dream Weaver</t>
  </si>
  <si>
    <t>Project Planning/mgt.</t>
  </si>
  <si>
    <t>HDI Technical Support</t>
  </si>
  <si>
    <t>ITIL Foundation</t>
  </si>
  <si>
    <t>MCSA</t>
  </si>
  <si>
    <t>VT</t>
  </si>
  <si>
    <t>UVA Wise</t>
  </si>
  <si>
    <t xml:space="preserve">Liberty University  </t>
  </si>
  <si>
    <t xml:space="preserve">ETSU </t>
  </si>
  <si>
    <t xml:space="preserve">King University </t>
  </si>
  <si>
    <t xml:space="preserve">VT  </t>
  </si>
  <si>
    <t>Data for 2020-2021</t>
  </si>
  <si>
    <t>Lee</t>
  </si>
  <si>
    <t>Lee High School</t>
  </si>
  <si>
    <t>Thomas Walker</t>
  </si>
  <si>
    <t>Scott</t>
  </si>
  <si>
    <t>Gate City High School</t>
  </si>
  <si>
    <t>Rye Cove High School</t>
  </si>
  <si>
    <t>Twin Springs</t>
  </si>
  <si>
    <t>Wise</t>
  </si>
  <si>
    <t>Central High School</t>
  </si>
  <si>
    <t xml:space="preserve">Eastside High School </t>
  </si>
  <si>
    <t>Union High School</t>
  </si>
  <si>
    <t>Dickenson</t>
  </si>
  <si>
    <t>Norton</t>
  </si>
  <si>
    <t>JI Burton</t>
  </si>
  <si>
    <t>MECC Degrees in IT</t>
  </si>
  <si>
    <t>SWCC Degrees in IT</t>
  </si>
  <si>
    <t>Buchanan</t>
  </si>
  <si>
    <t xml:space="preserve">Grundy High School </t>
  </si>
  <si>
    <t>Council High School</t>
  </si>
  <si>
    <t xml:space="preserve">Twin Valley High School </t>
  </si>
  <si>
    <t xml:space="preserve">Hurley High School </t>
  </si>
  <si>
    <t>Ridgeview High School</t>
  </si>
  <si>
    <t xml:space="preserve">Russell </t>
  </si>
  <si>
    <t xml:space="preserve">Castlewood High School </t>
  </si>
  <si>
    <t xml:space="preserve">Honaker High School </t>
  </si>
  <si>
    <t>Lebanon High School</t>
  </si>
  <si>
    <t>Graham High School</t>
  </si>
  <si>
    <t>Richlands High School</t>
  </si>
  <si>
    <t>Tazewell High School</t>
  </si>
  <si>
    <t>WCC Degrees in IT</t>
  </si>
  <si>
    <t>Bland</t>
  </si>
  <si>
    <t>Bland High School</t>
  </si>
  <si>
    <t xml:space="preserve">Carroll </t>
  </si>
  <si>
    <t xml:space="preserve">Carroll Co High School </t>
  </si>
  <si>
    <t>Grayson</t>
  </si>
  <si>
    <t>Grayson Co High School</t>
  </si>
  <si>
    <t>Smyth</t>
  </si>
  <si>
    <t>Marion High School</t>
  </si>
  <si>
    <t>Chilhowie High School</t>
  </si>
  <si>
    <t>ITE119 offered through NHS</t>
  </si>
  <si>
    <t>Old Dominion University at the SWHEC</t>
  </si>
  <si>
    <t>Site Support Specialist 45-50K</t>
  </si>
  <si>
    <t>Wythe</t>
  </si>
  <si>
    <t>Fort Chiswell High School</t>
  </si>
  <si>
    <t>George Wythe High School</t>
  </si>
  <si>
    <t>Rural Retreat High School</t>
  </si>
  <si>
    <t>Galax</t>
  </si>
  <si>
    <t>Galax High School</t>
  </si>
  <si>
    <t>NRCC Degrees in IT</t>
  </si>
  <si>
    <t>Pulaski</t>
  </si>
  <si>
    <t>Pulaski High School</t>
  </si>
  <si>
    <t>Giles</t>
  </si>
  <si>
    <t xml:space="preserve">Giles High School </t>
  </si>
  <si>
    <t>Narrows High School</t>
  </si>
  <si>
    <t>Radford</t>
  </si>
  <si>
    <t>Radford High School</t>
  </si>
  <si>
    <t>Pre-Engineering</t>
  </si>
  <si>
    <t>*Prefer experience-Internship during Community College instruction would be important or part time work</t>
  </si>
  <si>
    <t>*Prefer experience-Internship during College/University would be important or part time work.</t>
  </si>
  <si>
    <t>Additional IT Instruction opportunities in High School</t>
  </si>
  <si>
    <t>Middle School</t>
  </si>
  <si>
    <t>Intro to Technology Education</t>
  </si>
  <si>
    <t>Computer Solutions Elective</t>
  </si>
  <si>
    <t>Keyboarding</t>
  </si>
  <si>
    <t>Legos Robotics</t>
  </si>
  <si>
    <t>Technology Education</t>
  </si>
  <si>
    <t>TSA</t>
  </si>
  <si>
    <t>Technology Exploratory</t>
  </si>
  <si>
    <t>CLUBS-FBLA, TSA, E-sports, Bearcat Club</t>
  </si>
  <si>
    <t>CLUB-VT Coding club</t>
  </si>
  <si>
    <t xml:space="preserve">John Battle High School </t>
  </si>
  <si>
    <t>CLUBS-FBLA, Skills USA, DECA</t>
  </si>
  <si>
    <t>CLUBS-FBLA</t>
  </si>
  <si>
    <t>Washington County Career and Technical Education Center</t>
  </si>
  <si>
    <t>Computer Applications</t>
  </si>
  <si>
    <t>STEM Club</t>
  </si>
  <si>
    <t>Media Club</t>
  </si>
  <si>
    <t>Computer Keyboarding</t>
  </si>
  <si>
    <t>Careers and you/Computer App</t>
  </si>
  <si>
    <t>Inventions and Innovations</t>
  </si>
  <si>
    <t>Computer Club</t>
  </si>
  <si>
    <t>Keyboarding/Intro to Technology</t>
  </si>
  <si>
    <t>Technology Systems</t>
  </si>
  <si>
    <t>Pre-Calculus though MSHS</t>
  </si>
  <si>
    <t>Pre-engineering</t>
  </si>
  <si>
    <t>Keyboarding/CS Integration</t>
  </si>
  <si>
    <t>Computer</t>
  </si>
  <si>
    <t>Advanced CIS</t>
  </si>
  <si>
    <t>Cyber Security</t>
  </si>
  <si>
    <t>Lee County Career and Technical Center</t>
  </si>
  <si>
    <t>CLUBS-Skills USA, DECA, FBLA</t>
  </si>
  <si>
    <t>Computer Science</t>
  </si>
  <si>
    <t>Coding taught throughout K-6th</t>
  </si>
  <si>
    <t>CLUB-FBLA</t>
  </si>
  <si>
    <t>Computer Software Specialist AAS</t>
  </si>
  <si>
    <t>Mobile Application Development-CSC</t>
  </si>
  <si>
    <t>Help Desk Support-CSC</t>
  </si>
  <si>
    <t>Software Development I-CSC</t>
  </si>
  <si>
    <t>Software Development II-CSC</t>
  </si>
  <si>
    <t>ITE119</t>
  </si>
  <si>
    <t>ITE 119</t>
  </si>
  <si>
    <t>Wise County Career and Technical School</t>
  </si>
  <si>
    <t>IT Support-CSC</t>
  </si>
  <si>
    <t>Software Development-CSC</t>
  </si>
  <si>
    <t>Network Administration-CSC</t>
  </si>
  <si>
    <t>Cybersecurity-CSC</t>
  </si>
  <si>
    <t>Information Technology and Business Fundamentals-CSC</t>
  </si>
  <si>
    <t>Engineering &amp; Software Engineering-AAS</t>
  </si>
  <si>
    <t>Crutchfield</t>
  </si>
  <si>
    <t>Localities</t>
  </si>
  <si>
    <t>Eastman Chemical Company</t>
  </si>
  <si>
    <t>Point Broadband</t>
  </si>
  <si>
    <t>ENG 111, 112, ENV 121, HIS 121, 122, MTH 161, 162, 261, PLS 211, 212</t>
  </si>
  <si>
    <t>ENG 111, 112, HIS 121, 122, MTH 161, 162, 261, PLS 211, 212</t>
  </si>
  <si>
    <t>online-PSY 200 and SOC 200</t>
  </si>
  <si>
    <t>ITE 110, 170, ITN 101, ITP 100</t>
  </si>
  <si>
    <t>AST 232, BUS 106, ENG 111, 112, HIS 121, 122, MTH 161, 162, 261, 262, PLS 211, 212</t>
  </si>
  <si>
    <t>ITN 101</t>
  </si>
  <si>
    <t>BUS 100, 106, ENG 111, 112, HIS 121, 122, PLS 211, 212</t>
  </si>
  <si>
    <t>Russell County Career and Technical Center</t>
  </si>
  <si>
    <t>AST 232, BUS 236, ENG 111, 112, MTH 161, 162</t>
  </si>
  <si>
    <t>HIS 121, 122, MTH 161, 162, 261, 262, PLS 211, 212</t>
  </si>
  <si>
    <t xml:space="preserve">ENG 111, 112, MTH 161, 162, 261, 262, </t>
  </si>
  <si>
    <t>Tazewell County Online Courses</t>
  </si>
  <si>
    <t>ENG 111, 112, HIS 121, 122, PLS 211, 212, PSY 200, SOC 200</t>
  </si>
  <si>
    <t>AST 232, BUS 106, BIO 101, 102, ENG 111, 112, HIS 121, 122, MTH 161, 162, 261, 262, PLS 211, 212</t>
  </si>
  <si>
    <t>ITE 115, 215</t>
  </si>
  <si>
    <t>MTH 161, 245, 263, SPA 102, 101</t>
  </si>
  <si>
    <t>MTH 161, 263, 155, ENG 111, 112</t>
  </si>
  <si>
    <t>BIO 101, 102, ENG 111, 112, HIS 121, 122, MTH 161, 245, 263, PLS 211, 212</t>
  </si>
  <si>
    <t>AST 141, BUS 100, ENG 111, 112, MTH 161, SDV 100</t>
  </si>
  <si>
    <t>BIO 101, ENG 111, 112, HIS 121, 122, MTH 161, 263, PLS 211, 212</t>
  </si>
  <si>
    <t>MTH 161</t>
  </si>
  <si>
    <t>ENG 111, 112, MTH 161</t>
  </si>
  <si>
    <t>Scott County Career Center</t>
  </si>
  <si>
    <t>MTH 161, ENG 111, 112, BUS 100, BIO 101</t>
  </si>
  <si>
    <t>ENG 111</t>
  </si>
  <si>
    <t>CREDENTIALS</t>
  </si>
  <si>
    <t>COMPTIA A+</t>
  </si>
  <si>
    <t>CompTIA Security +</t>
  </si>
  <si>
    <t>CSS3</t>
  </si>
  <si>
    <t>Google IT Support Professional</t>
  </si>
  <si>
    <t>MCP70-410 Installing and Configuring Windows Server 2012</t>
  </si>
  <si>
    <t>MCP70-411 Administering Windows Server 2012</t>
  </si>
  <si>
    <t>MCP70-412 Configuring Advanced</t>
  </si>
  <si>
    <t xml:space="preserve">A+ </t>
  </si>
  <si>
    <t>Sunset Digital Holding LLC</t>
  </si>
  <si>
    <t>Smyth County Career and Technology Center</t>
  </si>
  <si>
    <t>IT Based Dual Enrollment Courses</t>
  </si>
  <si>
    <t>Bluefield College</t>
  </si>
  <si>
    <t xml:space="preserve">Liberty (online) </t>
  </si>
  <si>
    <t>Career Studies Certificate (CSC) in Cyber Security</t>
  </si>
  <si>
    <t>Cybersecurity and Networking Foundations I-CSC</t>
  </si>
  <si>
    <t>Cybersecurity and Networking Foundations II-CSC</t>
  </si>
  <si>
    <t>Digital Design-CSC</t>
  </si>
  <si>
    <t>IT Foundations-CSC</t>
  </si>
  <si>
    <t>IT Network-CSC</t>
  </si>
  <si>
    <t>IT Software Design-CSC</t>
  </si>
  <si>
    <t>Computer Security Computer User</t>
  </si>
  <si>
    <t>CIW Site Development</t>
  </si>
  <si>
    <t>ACA Visual Design using Photoshop CC (Adobe)</t>
  </si>
  <si>
    <t>ACA in Web Communication using Dreamweaver</t>
  </si>
  <si>
    <t>ACA Multiplatform Animations using Adobe Animate CC</t>
  </si>
  <si>
    <t>CompTia A+</t>
  </si>
  <si>
    <t>CompTia Network +</t>
  </si>
  <si>
    <t>CompTia Security +</t>
  </si>
  <si>
    <t>Network Attacks, Computer Crimes and Hacking</t>
  </si>
  <si>
    <t>Citizens Internet</t>
  </si>
  <si>
    <t>Govt or local agencies</t>
  </si>
  <si>
    <t>Public School Systems</t>
  </si>
  <si>
    <t>New City Media</t>
  </si>
  <si>
    <t>College or Universities</t>
  </si>
  <si>
    <t>Fox Guard Solutions</t>
  </si>
  <si>
    <t>Covenant Software Systems</t>
  </si>
  <si>
    <t>Telephone Companies</t>
  </si>
  <si>
    <t>ITD 110 Web Page Design</t>
  </si>
  <si>
    <t>ITE 115 Introduction to Computer Applications &amp; Concepts</t>
  </si>
  <si>
    <t>BIO 101, 102, ENG 111, 112, HIS 121, 122, MTH 167, 261</t>
  </si>
  <si>
    <t>Giles County Technology Center</t>
  </si>
  <si>
    <t>ITN 106 Microcomputer Operating Systems</t>
  </si>
  <si>
    <t>ITN 260 Networking Security Basics</t>
  </si>
  <si>
    <t>ITN 101 Introduction to Network Concepts</t>
  </si>
  <si>
    <t>ENG 111, 112, HIS 121, 122</t>
  </si>
  <si>
    <t>CAD 151, 152, ENG 111, 112, MAC 106, MTH 167, 261, 263, 264</t>
  </si>
  <si>
    <t>HIM 101 Health Information Technology I</t>
  </si>
  <si>
    <t>HIM 103 Health Information Technology II</t>
  </si>
  <si>
    <t>BIO 101, 102, BLD 110, 125, 126, 135, EDU 200, ELE 111, 112, 113, 114, ENG 111, 112, 243, 244, HIM 101, 103, HIS 101, 102, 121, MTH 167, 263, NUR 27, WEL 100, 123</t>
  </si>
  <si>
    <t>Information Systems Technology-Specialization in Networking-AAS</t>
  </si>
  <si>
    <t>All Washington County students can have access to these course offerings</t>
  </si>
  <si>
    <t>Keyboarding Elective</t>
  </si>
  <si>
    <t>Microsoft Office Specialist WORD</t>
  </si>
  <si>
    <t>Microsoft Office Specialist PowerPoint</t>
  </si>
  <si>
    <t>*students wanting to transfer should review transfer agreements and/or guaranteed admissions agreements for program specifications</t>
  </si>
  <si>
    <t>Engineering Method and Computer Programming EGR 125 and 127</t>
  </si>
  <si>
    <t>All Smyth County students can have access to these course offerings</t>
  </si>
  <si>
    <t>Job Titles and approx. pay range (based on qualifications and experience)</t>
  </si>
  <si>
    <t>All Lee County students can have access to these course offerings</t>
  </si>
  <si>
    <t>General Studies AA-Software Engineering Specialization</t>
  </si>
  <si>
    <t>Computer Networking Technology AAS</t>
  </si>
  <si>
    <t>U.S. Military</t>
  </si>
  <si>
    <t>*Transfer agreement with UVA Wise in the General Studies AA-Software Engineering Specialization to the Software Engineering Degree at UVA Wise</t>
  </si>
  <si>
    <t>Cybersecurity and Networking Fundamentals-CSC</t>
  </si>
  <si>
    <t>Buchanan County Career, Technology, &amp; Higher Learning Center</t>
  </si>
  <si>
    <t>Tazewell</t>
  </si>
  <si>
    <t>ACA in Rich Media Communication using Flash</t>
  </si>
  <si>
    <t>*Virtual classes in IT-ITN 106 Microcomputer Operating Systems</t>
  </si>
  <si>
    <t xml:space="preserve">Computer Solutions </t>
  </si>
  <si>
    <t>Technology Fundamentals</t>
  </si>
  <si>
    <t>First Tech Challenge and TSA</t>
  </si>
  <si>
    <t>Introduction to Technolody</t>
  </si>
  <si>
    <t>Technological Systems</t>
  </si>
  <si>
    <t>Skills USA, Punch Drones, First Robotics</t>
  </si>
  <si>
    <t>STEM Career Investigation</t>
  </si>
  <si>
    <t>Lego League</t>
  </si>
  <si>
    <t>*coding is taught in robotics, Tech Edu., Engineeing, computer programming, and advanced computer programming but not dual enrollment</t>
  </si>
  <si>
    <t>Drone Club and Robotics program</t>
  </si>
  <si>
    <t>Esports</t>
  </si>
  <si>
    <t>Intro to Technology, Creative Design, technological Systems, Inventions &amp; Innovations, Keyboarding and Python Coding</t>
  </si>
  <si>
    <t>*Amazon Fullfillment pilot program with CodeVA</t>
  </si>
  <si>
    <t>*Electives not dual enrollment include Digital Application, Computer Information Systems, Design Multimedia &amp; Web Technologies, Programming, Web Page 1 &amp; 2</t>
  </si>
  <si>
    <t>*Electives not dual enrollment include IT Fundamentals, Computer Information Systems, Digial Applications</t>
  </si>
  <si>
    <t>Technology Club and Robotics Club</t>
  </si>
  <si>
    <t>*Electives not for dual enrollment include Information Technology and Multimedia</t>
  </si>
  <si>
    <t>FBLA</t>
  </si>
  <si>
    <t xml:space="preserve">Lego Robotics </t>
  </si>
  <si>
    <t>Coding taught in technology class</t>
  </si>
  <si>
    <t>*electives not for dual enrollment include Cyber Security 1, 2, 3</t>
  </si>
  <si>
    <t>Coding taught in Keyboarding class</t>
  </si>
  <si>
    <t>Coding taught in exploratory class</t>
  </si>
  <si>
    <t>Coding taught in keyboarding class</t>
  </si>
  <si>
    <t>*electives not for dual enrollment include programming and cybersecurity</t>
  </si>
  <si>
    <t>FBLA, Esports</t>
  </si>
  <si>
    <t>Underwater robotics club, lego robotics club, drone club</t>
  </si>
  <si>
    <t>Robotics team</t>
  </si>
  <si>
    <t>ITE 119, ITN 101, ITN 107, DRF 169, 200</t>
  </si>
  <si>
    <t>*other courses not for dual enrollment include CIS, Cyber security fundamentals, CISCO, Webdesign</t>
  </si>
  <si>
    <t>Coding offered in elective courses</t>
  </si>
  <si>
    <t>*electives that are not dual enrollment include Career Investigations and CIS</t>
  </si>
  <si>
    <t>*electives that are not for dual enrollment include Digital Applications, programming, ADV programming, Game design, and CIS</t>
  </si>
  <si>
    <t>Digital applications</t>
  </si>
  <si>
    <t>Rocketry club, robotics club, girls STEM</t>
  </si>
  <si>
    <t>Coding taught in elective classes</t>
  </si>
  <si>
    <t>Coding integrated into a variety of classes</t>
  </si>
  <si>
    <t>*elective not for dual enrollment include computer science</t>
  </si>
  <si>
    <t>*electives that are not dual enrollment include programming and cybersecurity</t>
  </si>
  <si>
    <t>Skills USA</t>
  </si>
  <si>
    <t xml:space="preserve">Coding </t>
  </si>
  <si>
    <t>Amazon Future  Engineer/Project STEM</t>
  </si>
  <si>
    <t>*electives not for dual enrollment include Intro. To Computer Science and Cybersecurity</t>
  </si>
  <si>
    <t>*electives not for dual enrollment include coding taught in business education, CIS, and digital applications</t>
  </si>
  <si>
    <t>CLUB-STEM &amp; Robotics</t>
  </si>
  <si>
    <t xml:space="preserve">TSA </t>
  </si>
  <si>
    <t>Pulaski County Area Technology Center</t>
  </si>
  <si>
    <t>*electives not for dual enrollment include coding taught in robotics, technology education, engineering, computer programming (and advanced)</t>
  </si>
  <si>
    <t>Coding</t>
  </si>
  <si>
    <t>*electives not for dual enrollment include cyber security</t>
  </si>
  <si>
    <t xml:space="preserve">*Electives not for dual enrollment include Intro to Drones, Engineering, First Tech Challenge Competition, CIS (and advanced), Programming, Design Multimedia Web Technologies (and advanced) , Cyber Security Fundamentals, Business and Information Technologies, </t>
  </si>
  <si>
    <t>Robotics Club</t>
  </si>
  <si>
    <t xml:space="preserve">Keyboarding </t>
  </si>
  <si>
    <t>Computer Literacy</t>
  </si>
  <si>
    <t>Robotics and STEM Club</t>
  </si>
  <si>
    <t>Technology, computer applications, keyboarding</t>
  </si>
  <si>
    <t>STEM and First Lego Club</t>
  </si>
  <si>
    <t>*electives not for dual enrollment include technology, engineering and cyber security 1 &amp; 2</t>
  </si>
  <si>
    <t>1st Tech Challenge and Robotics Club</t>
  </si>
  <si>
    <t xml:space="preserve">Lego League </t>
  </si>
  <si>
    <t>Technology Skills</t>
  </si>
  <si>
    <t>*electives not for dual enrollment include lego robotics, computer science principals, video producaiton, and cyber security</t>
  </si>
  <si>
    <t>Rocket lead club and Jobs for VA graduates</t>
  </si>
  <si>
    <t>CREDENTIALS desired or required</t>
  </si>
  <si>
    <t>CREDENTIALS that can be obtained</t>
  </si>
  <si>
    <t>* No articulation/transfer agreements in IT listed</t>
  </si>
  <si>
    <t>Information Systems Technology</t>
  </si>
  <si>
    <t>Cybersecurity</t>
  </si>
  <si>
    <t>None listed</t>
  </si>
  <si>
    <t>Various</t>
  </si>
  <si>
    <t>coding taught in STEAM classes</t>
  </si>
  <si>
    <t xml:space="preserve">ENG 111, 112, MTH 161, 162, 245, 261, </t>
  </si>
  <si>
    <t>MTH 161, 162, 245, 261</t>
  </si>
  <si>
    <t xml:space="preserve">ENG 111, 112, HIS 121, 122 </t>
  </si>
  <si>
    <t xml:space="preserve">DRF 162, ENG 111, ENG 112, HIS 121, 122, MAC 101, 102, MTH 161, 162, 245, 261, </t>
  </si>
  <si>
    <t>Minor in Computer Science</t>
  </si>
  <si>
    <t>Minor in Mathematics</t>
  </si>
  <si>
    <t>Concentration in Cyber Security</t>
  </si>
  <si>
    <r>
      <t>The Guaranteed Admissions Program (GAP) allows transfer students from Mountain Empire, Southwest Virginia, or Virginia Highlands Community Colleges to declare their intentions of studying at UVA Wise early in their time at the community college. Students participating in the GAP are </t>
    </r>
    <r>
      <rPr>
        <b/>
        <sz val="8"/>
        <color rgb="FF131A2D"/>
        <rFont val="Arial"/>
        <family val="2"/>
      </rPr>
      <t>not</t>
    </r>
    <r>
      <rPr>
        <sz val="8"/>
        <color rgb="FF131A2D"/>
        <rFont val="Arial"/>
        <family val="2"/>
      </rPr>
      <t> required to submit an application fee to UVA Wise</t>
    </r>
  </si>
  <si>
    <t>Software Engineering</t>
  </si>
  <si>
    <t>2019-2020</t>
  </si>
  <si>
    <t>2018-2019</t>
  </si>
  <si>
    <t>2017-2018</t>
  </si>
  <si>
    <t>2016-2017</t>
  </si>
  <si>
    <t>2015-2016</t>
  </si>
  <si>
    <t>Declared Majors</t>
  </si>
  <si>
    <t>Graduated</t>
  </si>
  <si>
    <t>Year</t>
  </si>
  <si>
    <t>Wise Works Internships</t>
  </si>
  <si>
    <t>https://www.uvawise.edu/after-graduation/careers/wise-works-internship</t>
  </si>
  <si>
    <t>Atomicorp</t>
  </si>
  <si>
    <t>Public School systems</t>
  </si>
  <si>
    <t>Correctional Facilities</t>
  </si>
  <si>
    <t>Community Colleges</t>
  </si>
  <si>
    <t>Government agencies</t>
  </si>
  <si>
    <t>Advanced Placment-Various AP courses in IT are offered at some high schools</t>
  </si>
  <si>
    <t>Boys and Girls Club</t>
  </si>
  <si>
    <t>SInce 2018,  18 out of  29 Wise Works students were either Computer Science or Software Engineering majors, along with an additional 2 Wise Minds (16-week project based tech internships) at Work interns with Medentum who are Computer Science majors-20 total tech majors for both our programs.</t>
  </si>
  <si>
    <t> Atomicorp, Mapcom Systems, Solar Biotech (SW VA) , &amp; Peregrine Computer Consultants Corporation, KVAT (SWVA) and Medentum Innovations Inc. (SWVA)</t>
  </si>
  <si>
    <t>5-year Average</t>
  </si>
  <si>
    <t>2019-20</t>
  </si>
  <si>
    <t>2018-19</t>
  </si>
  <si>
    <t>2017-18</t>
  </si>
  <si>
    <t>2016-17</t>
  </si>
  <si>
    <t>2015-16</t>
  </si>
  <si>
    <t>Graduates</t>
  </si>
  <si>
    <t>Unduplicated Enrollment</t>
  </si>
  <si>
    <t>Web Design and Development - CSC</t>
  </si>
  <si>
    <t>Program</t>
  </si>
  <si>
    <t>221-352-03</t>
  </si>
  <si>
    <t>Plan #</t>
  </si>
  <si>
    <t>User Support Specialist - CSC</t>
  </si>
  <si>
    <t>221-299-05</t>
  </si>
  <si>
    <t>Software Application Specialist - CSC</t>
  </si>
  <si>
    <t>221-299-00</t>
  </si>
  <si>
    <t>Database Security and Design - CSC</t>
  </si>
  <si>
    <t>221-299-14</t>
  </si>
  <si>
    <t>2-year Average</t>
  </si>
  <si>
    <t>---</t>
  </si>
  <si>
    <t>Cyber Security - CSC</t>
  </si>
  <si>
    <t>221-732-09</t>
  </si>
  <si>
    <t>Computer Programming - CSC</t>
  </si>
  <si>
    <t>221-299-06</t>
  </si>
  <si>
    <t>CISCO Networking and A+ - CSC</t>
  </si>
  <si>
    <t>221-732-10</t>
  </si>
  <si>
    <t>Web Programming and Design - Certificate</t>
  </si>
  <si>
    <t>Networking A+ - Certificate</t>
  </si>
  <si>
    <t>Information Systems Technology - AAS, Specialization in Networking</t>
  </si>
  <si>
    <t>299-01</t>
  </si>
  <si>
    <t>Information Systems Technology - AAS</t>
  </si>
  <si>
    <t>Virginia Highlands Community College</t>
  </si>
  <si>
    <t>3-year Average</t>
  </si>
  <si>
    <t>Information Technology Networking - CSC</t>
  </si>
  <si>
    <t>221-732-00</t>
  </si>
  <si>
    <t>IT Game Design &amp; Animation - CSC</t>
  </si>
  <si>
    <t>221-299-70</t>
  </si>
  <si>
    <t>IT Mobile Applications - CSC</t>
  </si>
  <si>
    <t>221-299-45</t>
  </si>
  <si>
    <t>Information Technology Foundations - CSC</t>
  </si>
  <si>
    <t>221-299-08</t>
  </si>
  <si>
    <t>Looks like it has been discontinued.</t>
  </si>
  <si>
    <t>Game Design, Web Design &amp; Animation - CSC</t>
  </si>
  <si>
    <t>221-352-02</t>
  </si>
  <si>
    <t>4-year Average</t>
  </si>
  <si>
    <t>IT Cyber Security- AA&amp;S</t>
  </si>
  <si>
    <t>299-10</t>
  </si>
  <si>
    <t>IT Mobile &amp; Web Application Development- AA&amp;S</t>
  </si>
  <si>
    <t>299-09</t>
  </si>
  <si>
    <t>IT Game Design - AA&amp;S</t>
  </si>
  <si>
    <t>299-08</t>
  </si>
  <si>
    <t>IT Computer Graphics &amp; Web Design - AA&amp;S</t>
  </si>
  <si>
    <t>299-03</t>
  </si>
  <si>
    <t>IT Network and Tech Support - AA&amp;S</t>
  </si>
  <si>
    <t>299-02</t>
  </si>
  <si>
    <t>Information Technology - AA&amp;S</t>
  </si>
  <si>
    <t>Engineering Computer Science - AA&amp;S</t>
  </si>
  <si>
    <t>836-01</t>
  </si>
  <si>
    <t>New River Community College</t>
  </si>
  <si>
    <t>Cybersecuritys - CSC</t>
  </si>
  <si>
    <t>Information Technology Readiness - CSC</t>
  </si>
  <si>
    <t>Software Development II - CSC</t>
  </si>
  <si>
    <t>221-299-02</t>
  </si>
  <si>
    <t>Software Development I - CSC</t>
  </si>
  <si>
    <t>221-299-01</t>
  </si>
  <si>
    <t>Computer Software Specialist - CSC</t>
  </si>
  <si>
    <t>Computer Networking - AAS</t>
  </si>
  <si>
    <t>Computer Software Specialist - AAS</t>
  </si>
  <si>
    <t>General Studies - AA&amp;S, Specialization in Software Engineering</t>
  </si>
  <si>
    <t>697-09</t>
  </si>
  <si>
    <t>Mountain Empire Community College</t>
  </si>
  <si>
    <t>Software Quality Assurance - CSC</t>
  </si>
  <si>
    <t>221-299-90</t>
  </si>
  <si>
    <t>Software Development - CSC</t>
  </si>
  <si>
    <t>Oracle Specialist - CSC</t>
  </si>
  <si>
    <t>221-299-75</t>
  </si>
  <si>
    <t>Network Administration - CSC</t>
  </si>
  <si>
    <t>221-732-01</t>
  </si>
  <si>
    <t>Information Technology - CSC</t>
  </si>
  <si>
    <t>Cybersecurity - CSC</t>
  </si>
  <si>
    <t>221-732-15</t>
  </si>
  <si>
    <t>Computer Repair Technician - CSC</t>
  </si>
  <si>
    <t>221-731-24</t>
  </si>
  <si>
    <t>Basic IT Skills - CSC</t>
  </si>
  <si>
    <t>Web Programming - AAS</t>
  </si>
  <si>
    <t>Computer Networking &amp; Telecommunication (Computer/Electronic Internetworking) - AAS</t>
  </si>
  <si>
    <t>731-01</t>
  </si>
  <si>
    <t>Software Engineering - AA&amp;S</t>
  </si>
  <si>
    <t>836-02</t>
  </si>
  <si>
    <t>Southwest Virginia Community College</t>
  </si>
  <si>
    <t>Web Design and Office Applications - CSC</t>
  </si>
  <si>
    <t>Networking - CSC</t>
  </si>
  <si>
    <t>Cybersecurity - Certificate</t>
  </si>
  <si>
    <t>Information Systems Technology - AAS, Specialization in Cyber Security/Ethical Hacking and Penetration Testing</t>
  </si>
  <si>
    <t>Information Systems Technology - AAS, Specialization in Network Systems Technology/Network Administration</t>
  </si>
  <si>
    <t>Science - AA&amp;S, Specialization in Computer Science</t>
  </si>
  <si>
    <t>881-03</t>
  </si>
  <si>
    <t>Wytheville Community College</t>
  </si>
  <si>
    <t>AAS-Applied Science Degrees</t>
  </si>
  <si>
    <t>AA &amp; S Transfer degrees</t>
  </si>
  <si>
    <t xml:space="preserve">Engineering-Computer Science Specialization AA&amp;S </t>
  </si>
  <si>
    <t>General Studies-Computer Science Specialization AA&amp;S</t>
  </si>
  <si>
    <t>General Studies-Visual Communication Design Specialization AA&amp;S</t>
  </si>
  <si>
    <t>Information Technology-AAS</t>
  </si>
  <si>
    <t>IT Cloud Computing Specialization-AAS</t>
  </si>
  <si>
    <t>IT Cybersecurity  Security SpecializationAAS</t>
  </si>
  <si>
    <t>IT Full Stack Developer Specialization AAS</t>
  </si>
  <si>
    <t>IT Network and Technical Support Specialization AAS</t>
  </si>
  <si>
    <t>Graduates 2020</t>
  </si>
  <si>
    <t>General Studies-Specialization in Software Engineering</t>
  </si>
  <si>
    <t>NRCC</t>
  </si>
  <si>
    <t>MECC</t>
  </si>
  <si>
    <t>VHCC</t>
  </si>
  <si>
    <t>Business Administration-IT Specialization</t>
  </si>
  <si>
    <t>SWCC</t>
  </si>
  <si>
    <t>WCC</t>
  </si>
  <si>
    <t>Science-Specialization in Computer Science AA&amp;S</t>
  </si>
  <si>
    <t>Graduates 2019</t>
  </si>
  <si>
    <t>Total graduates the last two year</t>
  </si>
  <si>
    <t>IST-Specialization in Networking</t>
  </si>
  <si>
    <t>VHCC, WCC</t>
  </si>
  <si>
    <t>Computer Software Specialist</t>
  </si>
  <si>
    <t>Computer Networking</t>
  </si>
  <si>
    <t>VHCC, SWCC, WCC, NRCC</t>
  </si>
  <si>
    <t>IT-Cloud Computing Specialization</t>
  </si>
  <si>
    <t>IT-Full Stack Developer Specialization</t>
  </si>
  <si>
    <t>IT -Network and Technical Support Specialization</t>
  </si>
  <si>
    <t>IT- Cyber Security Specialization</t>
  </si>
  <si>
    <t>new</t>
  </si>
  <si>
    <t>with an AA&amp;S or an AAS</t>
  </si>
  <si>
    <t>graduates the last two years</t>
  </si>
  <si>
    <t>graduates the last two year</t>
  </si>
  <si>
    <t>TOTAL graduates for the past two years</t>
  </si>
  <si>
    <t>216-01</t>
  </si>
  <si>
    <t>Business Administration - AA&amp;S, Specialization in Business Information Technology</t>
  </si>
  <si>
    <t>697-01</t>
  </si>
  <si>
    <t>General Studies - AA&amp;S, Specialization in Computer Science</t>
  </si>
  <si>
    <t>697-03</t>
  </si>
  <si>
    <t>General Studies - AA&amp;S, Specialization in Visual Communication and Design</t>
  </si>
  <si>
    <t>Certiport IT Specialist Networking</t>
  </si>
  <si>
    <t>Certiport IT Specialist Nerwork Security</t>
  </si>
  <si>
    <t>Certiport IT Specialist HRML and CSS</t>
  </si>
  <si>
    <t>NRCC Dual Enrollment that could count toward an IT degree depending on specialization or area of focus</t>
  </si>
  <si>
    <t>WCC Dual Enrollment that could count toward an IT degree depending on specialization or area of focus</t>
  </si>
  <si>
    <t>SWCC Dual Enrollment that could count toward an IT degree depending on specialization or area of focus</t>
  </si>
  <si>
    <t>MECC Dual Enrollment that could count toward an IT degree depending on specialization or area of focus</t>
  </si>
  <si>
    <t>VHCC Dual Enrollment that could count toward an IT degree depending on specialization or area of focus</t>
  </si>
  <si>
    <t>CompTIA Security+</t>
  </si>
  <si>
    <t>Networking</t>
  </si>
  <si>
    <t>CompTIA A+, Net +, and Security +</t>
  </si>
  <si>
    <t xml:space="preserve">*electives not for dual enrollment include cybersecurity fundamentals, digital applications, information technology, design multimedia and web technologies (and advanced), CIS (and advanced) </t>
  </si>
  <si>
    <t>Advanced Placement-Various AP courses in IT are offered at some high schools</t>
  </si>
  <si>
    <t>CompTiA Networks+</t>
  </si>
  <si>
    <t>EX-Council Certified Ethical Hacker Forensics investigator</t>
  </si>
  <si>
    <t>Cisco CCNA (Disco Certified Network Associate)</t>
  </si>
  <si>
    <t>Software</t>
  </si>
  <si>
    <t>IC3-Digital Literacy (level 1, 2, 3)</t>
  </si>
  <si>
    <t>HTML5</t>
  </si>
  <si>
    <t>JavaScript</t>
  </si>
  <si>
    <t>Application Development Fundamentals (HTML5, CSS3, JavaScript)</t>
  </si>
  <si>
    <t>GIAC Python Coder</t>
  </si>
  <si>
    <t>C++Certified Associate Programmer Certification</t>
  </si>
  <si>
    <t>COMPTIA IT Linux+</t>
  </si>
  <si>
    <t>ITD 110-Web Design I, ITN 101, ITN 106, ITN 107</t>
  </si>
  <si>
    <t>ITE 115, ITE 215</t>
  </si>
  <si>
    <t>Linwood Holton Governor's school</t>
  </si>
  <si>
    <t>DRF 201, 202 , ENG 111, 112, MAC 101, 102, MTH 161, 162, 245, 261, CHM 111, DRF 162, HIS 121, 122</t>
  </si>
  <si>
    <t>DRF 162, ENG 111, 112, HIS 101, 102, 121, 122, SDV 100, MTH 161, 245, 261</t>
  </si>
  <si>
    <t>Cybersecurity-Certificate</t>
  </si>
  <si>
    <t>Science-Specialization in Computer Science-AA&amp;S</t>
  </si>
  <si>
    <t xml:space="preserve"> Information Systems Technology-Ethical Hacking and Penetration Testing Specialization-AAS</t>
  </si>
  <si>
    <t>Science-Specialization in Engineering-AA&amp;S</t>
  </si>
  <si>
    <t>IST-Ethical Hacking and Penetration Testing Specialization-AAS</t>
  </si>
  <si>
    <t>Engineering &amp; Software Engineering-AA&amp;S</t>
  </si>
  <si>
    <t>881-01</t>
  </si>
  <si>
    <t>Sceince - AA&amp;S, Specialization in Engineering</t>
  </si>
  <si>
    <t>King University   https://www.king.edu/academics/majors-and-programs/</t>
  </si>
  <si>
    <t>Radford University     https://www.radford.edu/content/radfordcore/home/academics/colleges-and-departments.html</t>
  </si>
  <si>
    <t>ETSU   https://www.etsu.edu/ehome/majors/bachelors/</t>
  </si>
  <si>
    <t>https://www.uvawise.edu/academics/departments/mathematics-computer-science</t>
  </si>
  <si>
    <t>Liberty University     http://www.liberty.edu/academics/index.cfm?PID=6908</t>
  </si>
  <si>
    <t>VT    https://vt.edu/academics/majors.html</t>
  </si>
  <si>
    <t>Old Dominion University at the SWHEC   https://online.odu.edu/partners/southwest-virginia-higher-education-center</t>
  </si>
  <si>
    <t>Bluefield College    https://bluefieldstate.edu/academics/degrees</t>
  </si>
  <si>
    <t>The Information Technology Infrastructure Library, better known as ITIL, is the pre-eminent framework for managing IT service delivery around the world. ITIL defines a service lifecycle model that prescribes specific processes and activities during the design, development, delivery, and support of IT services.</t>
  </si>
  <si>
    <t>https://highered.aspeninstitute.org/wp-content/uploads/2020/06/TransferVAIntro.pdf</t>
  </si>
  <si>
    <t xml:space="preserve">Transfer VA </t>
  </si>
  <si>
    <t>Certification Reference</t>
  </si>
  <si>
    <t>Transfer Virginia is a collaborative partnership between the State Council of Higher Education, the Virginia Community College System, the Aspen Institute, HCM Strategists, and Sova. It embraces the growing need for seamless transfer among the Commonwealth’s institutions</t>
  </si>
  <si>
    <t>ENG 111/112/243</t>
  </si>
  <si>
    <t>BIO 101</t>
  </si>
  <si>
    <t>HIS 121 122</t>
  </si>
  <si>
    <t>CHM 111</t>
  </si>
  <si>
    <t>ENG 111/112/241</t>
  </si>
  <si>
    <t>Splunk</t>
  </si>
  <si>
    <t>Amazon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</si>
</sst>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i/>
      <sz val="11"/>
      <color rgb="FFFF0000"/>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b/>
      <sz val="11"/>
      <name val="Calibri"/>
      <family val="2"/>
      <scheme val="minor"/>
    </font>
    <font>
      <sz val="11"/>
      <color rgb="FF333333"/>
      <name val="Arial"/>
      <family val="2"/>
    </font>
    <font>
      <b/>
      <sz val="8"/>
      <color theme="1"/>
      <name val="Calibri"/>
      <family val="2"/>
      <scheme val="minor"/>
    </font>
    <font>
      <b/>
      <i/>
      <sz val="8"/>
      <color theme="1"/>
      <name val="Calibri"/>
      <family val="2"/>
      <scheme val="minor"/>
    </font>
    <font>
      <sz val="8"/>
      <color theme="1"/>
      <name val="Calibri"/>
      <family val="2"/>
      <scheme val="minor"/>
    </font>
    <font>
      <sz val="9"/>
      <color theme="1"/>
      <name val="Calibri"/>
      <family val="2"/>
      <scheme val="minor"/>
    </font>
    <font>
      <i/>
      <sz val="9"/>
      <color theme="1"/>
      <name val="Calibri"/>
      <family val="2"/>
      <scheme val="minor"/>
    </font>
    <font>
      <sz val="12"/>
      <color theme="1"/>
      <name val="Calibri"/>
      <family val="2"/>
      <scheme val="minor"/>
    </font>
    <font>
      <sz val="8"/>
      <color rgb="FF131A2D"/>
      <name val="Arial"/>
      <family val="2"/>
    </font>
    <font>
      <b/>
      <sz val="8"/>
      <color rgb="FF131A2D"/>
      <name val="Arial"/>
      <family val="2"/>
    </font>
    <font>
      <sz val="12"/>
      <color rgb="FF0C343D"/>
      <name val="Tahoma"/>
      <family val="2"/>
    </font>
    <font>
      <sz val="10"/>
      <color rgb="FF0C343D"/>
      <name val="Tahoma"/>
      <family val="2"/>
    </font>
    <font>
      <sz val="10"/>
      <color rgb="FF222222"/>
      <name val="Arial"/>
      <family val="2"/>
    </font>
    <font>
      <sz val="10"/>
      <color theme="1"/>
      <name val="Calibri"/>
      <family val="2"/>
      <scheme val="minor"/>
    </font>
    <font>
      <sz val="10"/>
      <color rgb="FF2D2D2D"/>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1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0" fillId="0" borderId="0" xfId="0" applyAlignment="1">
      <alignment vertical="center" wrapText="1"/>
    </xf>
    <xf numFmtId="0" fontId="0" fillId="0" borderId="0" xfId="0" applyFont="1" applyAlignment="1">
      <alignment vertical="center"/>
    </xf>
    <xf numFmtId="0" fontId="2" fillId="0" borderId="0" xfId="0" applyFont="1" applyAlignment="1">
      <alignment horizontal="center"/>
    </xf>
    <xf numFmtId="0" fontId="4" fillId="0" borderId="0" xfId="0" applyFont="1"/>
    <xf numFmtId="0" fontId="5" fillId="0" borderId="0" xfId="0" applyFont="1"/>
    <xf numFmtId="0" fontId="0" fillId="0" borderId="0" xfId="0" applyAlignment="1">
      <alignment wrapText="1"/>
    </xf>
    <xf numFmtId="0" fontId="2" fillId="0" borderId="0" xfId="0" applyFont="1" applyAlignment="1">
      <alignment wrapText="1"/>
    </xf>
    <xf numFmtId="0" fontId="6" fillId="0" borderId="0" xfId="1"/>
    <xf numFmtId="0" fontId="6" fillId="0" borderId="0" xfId="1" applyAlignment="1">
      <alignment wrapText="1"/>
    </xf>
    <xf numFmtId="0" fontId="1"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8" fillId="0" borderId="0" xfId="0" applyFont="1" applyAlignment="1">
      <alignment wrapText="1"/>
    </xf>
    <xf numFmtId="0" fontId="9" fillId="0" borderId="0" xfId="0" applyFont="1" applyAlignment="1">
      <alignment horizontal="center" wrapText="1"/>
    </xf>
    <xf numFmtId="0" fontId="3" fillId="2" borderId="0" xfId="0" applyFont="1" applyFill="1"/>
    <xf numFmtId="0" fontId="3" fillId="2" borderId="0" xfId="0" applyFont="1" applyFill="1" applyAlignment="1">
      <alignment wrapText="1"/>
    </xf>
    <xf numFmtId="0" fontId="3" fillId="2" borderId="0" xfId="0" applyFont="1" applyFill="1" applyAlignment="1">
      <alignment vertical="center" wrapText="1"/>
    </xf>
    <xf numFmtId="0" fontId="0" fillId="2" borderId="0" xfId="0" applyFill="1"/>
    <xf numFmtId="0" fontId="0" fillId="0" borderId="0" xfId="0" applyFont="1" applyAlignment="1">
      <alignment vertical="center" wrapText="1"/>
    </xf>
    <xf numFmtId="0" fontId="3" fillId="3" borderId="0" xfId="0" applyFont="1" applyFill="1" applyAlignment="1">
      <alignment horizontal="center" wrapText="1"/>
    </xf>
    <xf numFmtId="0" fontId="2" fillId="0" borderId="0" xfId="0" applyFont="1" applyAlignment="1">
      <alignment horizontal="center" wrapText="1"/>
    </xf>
    <xf numFmtId="0" fontId="2" fillId="2" borderId="0" xfId="0" applyFont="1" applyFill="1" applyAlignment="1">
      <alignment wrapText="1"/>
    </xf>
    <xf numFmtId="0" fontId="0" fillId="0" borderId="0" xfId="0" applyFont="1" applyAlignment="1">
      <alignment wrapText="1"/>
    </xf>
    <xf numFmtId="0" fontId="0" fillId="4" borderId="0" xfId="0" applyFill="1" applyAlignment="1">
      <alignment horizontal="left" wrapText="1"/>
    </xf>
    <xf numFmtId="0" fontId="0" fillId="4" borderId="0" xfId="0" applyFill="1" applyAlignment="1">
      <alignment wrapText="1"/>
    </xf>
    <xf numFmtId="0" fontId="0" fillId="4" borderId="0" xfId="0" applyFill="1"/>
    <xf numFmtId="0" fontId="13" fillId="0" borderId="0" xfId="0" applyFont="1" applyAlignment="1">
      <alignment wrapText="1"/>
    </xf>
    <xf numFmtId="0" fontId="14" fillId="0" borderId="0" xfId="0" applyFont="1" applyAlignment="1">
      <alignment wrapText="1"/>
    </xf>
    <xf numFmtId="0" fontId="2" fillId="0" borderId="0" xfId="0" applyFont="1" applyFill="1" applyBorder="1" applyAlignment="1">
      <alignment horizontal="center" wrapText="1"/>
    </xf>
    <xf numFmtId="0" fontId="14" fillId="0" borderId="0" xfId="0" applyFont="1" applyFill="1" applyBorder="1" applyAlignment="1">
      <alignment wrapText="1"/>
    </xf>
    <xf numFmtId="0" fontId="0" fillId="0" borderId="0" xfId="0" applyFill="1" applyBorder="1"/>
    <xf numFmtId="0" fontId="6" fillId="0" borderId="0" xfId="1" applyFill="1" applyAlignment="1">
      <alignment wrapText="1"/>
    </xf>
    <xf numFmtId="0" fontId="2" fillId="0" borderId="0" xfId="0" applyFont="1" applyFill="1"/>
    <xf numFmtId="0" fontId="0" fillId="0" borderId="0" xfId="0" applyFill="1" applyAlignment="1">
      <alignment wrapText="1"/>
    </xf>
    <xf numFmtId="0" fontId="0" fillId="0" borderId="0" xfId="0" applyFill="1" applyAlignment="1">
      <alignment vertical="center" wrapText="1"/>
    </xf>
    <xf numFmtId="0" fontId="13" fillId="0" borderId="0" xfId="0" applyFont="1" applyFill="1" applyAlignment="1">
      <alignment wrapText="1"/>
    </xf>
    <xf numFmtId="0" fontId="15" fillId="0" borderId="0" xfId="0" applyFont="1" applyAlignment="1">
      <alignment vertical="top" wrapText="1"/>
    </xf>
    <xf numFmtId="0" fontId="14" fillId="0" borderId="0" xfId="0" applyFont="1" applyAlignment="1">
      <alignment vertical="top" wrapText="1"/>
    </xf>
    <xf numFmtId="0" fontId="0" fillId="0" borderId="0" xfId="0" applyFill="1"/>
    <xf numFmtId="0" fontId="16" fillId="4" borderId="0" xfId="0" applyFont="1" applyFill="1" applyAlignment="1">
      <alignment wrapText="1"/>
    </xf>
    <xf numFmtId="0" fontId="17" fillId="0" borderId="0" xfId="0" applyFont="1" applyAlignment="1">
      <alignment wrapText="1"/>
    </xf>
    <xf numFmtId="0" fontId="16" fillId="0" borderId="0" xfId="0" applyFont="1" applyAlignment="1">
      <alignment wrapText="1"/>
    </xf>
    <xf numFmtId="0" fontId="3" fillId="5" borderId="0" xfId="0" applyFont="1" applyFill="1"/>
    <xf numFmtId="0" fontId="3" fillId="5" borderId="0" xfId="0" applyFont="1" applyFill="1" applyAlignment="1">
      <alignment wrapText="1"/>
    </xf>
    <xf numFmtId="0" fontId="0" fillId="5" borderId="0" xfId="0" applyFont="1" applyFill="1" applyAlignment="1">
      <alignment wrapText="1"/>
    </xf>
    <xf numFmtId="0" fontId="2" fillId="5" borderId="0" xfId="0" applyFont="1" applyFill="1"/>
    <xf numFmtId="0" fontId="0" fillId="5" borderId="0" xfId="0" applyFill="1" applyAlignment="1">
      <alignment vertical="center" wrapText="1"/>
    </xf>
    <xf numFmtId="0" fontId="0" fillId="5" borderId="0" xfId="0" applyFill="1" applyAlignment="1">
      <alignment vertical="center"/>
    </xf>
    <xf numFmtId="0" fontId="7" fillId="5" borderId="0" xfId="0" applyFont="1" applyFill="1" applyAlignment="1">
      <alignment wrapText="1"/>
    </xf>
    <xf numFmtId="0" fontId="7" fillId="5" borderId="0" xfId="0" applyFont="1" applyFill="1" applyAlignment="1">
      <alignment vertical="center"/>
    </xf>
    <xf numFmtId="0" fontId="2" fillId="5" borderId="0" xfId="0" applyFont="1" applyFill="1" applyAlignment="1">
      <alignment horizontal="center" vertical="center" wrapText="1"/>
    </xf>
    <xf numFmtId="0" fontId="0" fillId="5" borderId="0" xfId="0" applyFill="1"/>
    <xf numFmtId="0" fontId="16" fillId="5" borderId="0" xfId="0" applyFont="1" applyFill="1" applyAlignment="1">
      <alignment vertical="center" wrapText="1"/>
    </xf>
    <xf numFmtId="0" fontId="5" fillId="5" borderId="0" xfId="0" applyFont="1" applyFill="1"/>
    <xf numFmtId="0" fontId="2" fillId="5" borderId="0" xfId="0" applyFont="1" applyFill="1" applyAlignment="1">
      <alignment horizontal="center"/>
    </xf>
    <xf numFmtId="0" fontId="0" fillId="5" borderId="0" xfId="0" applyFill="1" applyAlignment="1">
      <alignment wrapText="1"/>
    </xf>
    <xf numFmtId="0" fontId="12" fillId="5" borderId="0" xfId="0" applyFont="1" applyFill="1" applyAlignment="1">
      <alignment vertical="center"/>
    </xf>
    <xf numFmtId="0" fontId="14" fillId="5" borderId="0" xfId="0" applyFont="1" applyFill="1" applyAlignment="1">
      <alignment wrapText="1"/>
    </xf>
    <xf numFmtId="0" fontId="0" fillId="5" borderId="0" xfId="0" applyFont="1" applyFill="1"/>
    <xf numFmtId="0" fontId="0" fillId="5" borderId="0" xfId="0" applyFont="1" applyFill="1" applyAlignment="1">
      <alignment horizontal="left" wrapText="1"/>
    </xf>
    <xf numFmtId="0" fontId="7" fillId="0" borderId="0" xfId="0" applyFont="1" applyAlignment="1">
      <alignment wrapText="1"/>
    </xf>
    <xf numFmtId="0" fontId="8" fillId="0" borderId="0" xfId="0" applyFont="1" applyAlignment="1">
      <alignment horizontal="center"/>
    </xf>
    <xf numFmtId="0" fontId="7" fillId="5" borderId="0" xfId="0" applyFont="1" applyFill="1" applyAlignment="1">
      <alignment vertical="center" wrapText="1"/>
    </xf>
    <xf numFmtId="0" fontId="3" fillId="5" borderId="0" xfId="0" applyFont="1" applyFill="1" applyAlignment="1">
      <alignment horizontal="center"/>
    </xf>
    <xf numFmtId="0" fontId="3" fillId="5" borderId="0" xfId="0" applyFont="1" applyFill="1" applyAlignment="1">
      <alignment horizontal="center" vertical="center" wrapText="1"/>
    </xf>
    <xf numFmtId="0" fontId="2" fillId="5" borderId="0" xfId="0" applyFont="1" applyFill="1" applyAlignment="1">
      <alignment vertical="center"/>
    </xf>
    <xf numFmtId="0" fontId="0" fillId="5" borderId="0" xfId="0" applyFont="1" applyFill="1" applyAlignment="1">
      <alignment vertical="center"/>
    </xf>
    <xf numFmtId="0" fontId="0" fillId="5" borderId="0" xfId="0" applyFont="1" applyFill="1" applyAlignment="1">
      <alignment vertical="center" wrapText="1"/>
    </xf>
    <xf numFmtId="0" fontId="18" fillId="5" borderId="0" xfId="0" applyFont="1" applyFill="1" applyAlignment="1">
      <alignment wrapText="1"/>
    </xf>
    <xf numFmtId="0" fontId="2" fillId="5" borderId="0" xfId="0" applyFont="1" applyFill="1" applyAlignment="1">
      <alignment wrapText="1"/>
    </xf>
    <xf numFmtId="0" fontId="9" fillId="5" borderId="0" xfId="0" applyFont="1" applyFill="1" applyAlignment="1">
      <alignment wrapText="1"/>
    </xf>
    <xf numFmtId="0" fontId="16" fillId="5" borderId="0" xfId="0" applyFont="1" applyFill="1" applyAlignment="1">
      <alignment wrapText="1"/>
    </xf>
    <xf numFmtId="0" fontId="5" fillId="5" borderId="0" xfId="0" applyFont="1" applyFill="1" applyAlignment="1">
      <alignment wrapText="1"/>
    </xf>
    <xf numFmtId="0" fontId="2" fillId="5" borderId="0" xfId="0" applyFont="1" applyFill="1" applyAlignment="1">
      <alignment vertical="center" wrapText="1"/>
    </xf>
    <xf numFmtId="0" fontId="3" fillId="5" borderId="0" xfId="0" applyFont="1" applyFill="1" applyAlignment="1">
      <alignment horizontal="center" vertical="center"/>
    </xf>
    <xf numFmtId="0" fontId="11" fillId="5" borderId="0" xfId="0" applyFont="1" applyFill="1" applyAlignment="1">
      <alignment vertical="center"/>
    </xf>
    <xf numFmtId="0" fontId="2" fillId="5" borderId="0" xfId="0" applyFont="1" applyFill="1" applyAlignment="1">
      <alignment horizontal="left" vertical="center" wrapText="1"/>
    </xf>
    <xf numFmtId="0" fontId="21" fillId="0" borderId="0" xfId="0" applyFont="1" applyAlignment="1">
      <alignment vertical="center" wrapText="1"/>
    </xf>
    <xf numFmtId="0" fontId="22" fillId="0" borderId="0" xfId="0" applyFont="1" applyAlignment="1">
      <alignment vertical="center" wrapText="1"/>
    </xf>
    <xf numFmtId="0" fontId="24" fillId="0" borderId="0" xfId="0" applyFont="1"/>
    <xf numFmtId="0" fontId="23" fillId="0" borderId="0" xfId="0" applyFont="1"/>
    <xf numFmtId="164" fontId="0" fillId="0" borderId="1" xfId="0" applyNumberFormat="1" applyBorder="1" applyAlignment="1">
      <alignment horizontal="center"/>
    </xf>
    <xf numFmtId="0" fontId="0" fillId="0" borderId="1" xfId="0" applyFont="1" applyFill="1" applyBorder="1"/>
    <xf numFmtId="0" fontId="0" fillId="0" borderId="1" xfId="0" applyBorder="1" applyAlignment="1">
      <alignment horizontal="center"/>
    </xf>
    <xf numFmtId="0" fontId="0" fillId="0" borderId="1" xfId="0"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xf>
    <xf numFmtId="0" fontId="0" fillId="0" borderId="0" xfId="0" applyAlignment="1">
      <alignment horizontal="left"/>
    </xf>
    <xf numFmtId="0" fontId="0" fillId="0" borderId="1" xfId="0" quotePrefix="1" applyBorder="1" applyAlignment="1">
      <alignment horizontal="center"/>
    </xf>
    <xf numFmtId="0" fontId="0" fillId="0" borderId="0" xfId="0" applyFont="1"/>
    <xf numFmtId="0" fontId="1" fillId="0" borderId="0" xfId="0" applyFont="1"/>
    <xf numFmtId="0" fontId="0" fillId="0" borderId="0" xfId="0" applyAlignment="1">
      <alignment horizontal="center"/>
    </xf>
    <xf numFmtId="0" fontId="0" fillId="0" borderId="0" xfId="0" applyFont="1" applyFill="1" applyAlignment="1">
      <alignment wrapText="1"/>
    </xf>
    <xf numFmtId="0" fontId="9" fillId="0" borderId="0" xfId="0" applyFont="1"/>
    <xf numFmtId="0" fontId="8" fillId="0" borderId="0" xfId="0" applyFont="1"/>
    <xf numFmtId="0" fontId="0" fillId="5" borderId="0" xfId="0" applyFill="1" applyAlignment="1">
      <alignment horizontal="center"/>
    </xf>
    <xf numFmtId="0" fontId="0" fillId="4" borderId="0" xfId="0" applyFont="1" applyFill="1"/>
    <xf numFmtId="0" fontId="16" fillId="4" borderId="0" xfId="0" applyFont="1" applyFill="1" applyAlignment="1">
      <alignment vertical="center" wrapText="1"/>
    </xf>
    <xf numFmtId="0" fontId="0" fillId="0" borderId="0" xfId="0" applyFill="1" applyBorder="1" applyAlignment="1">
      <alignment vertical="center" wrapText="1"/>
    </xf>
    <xf numFmtId="0" fontId="0" fillId="0" borderId="0" xfId="0" applyFont="1" applyFill="1" applyAlignment="1">
      <alignment horizontal="left" wrapText="1"/>
    </xf>
    <xf numFmtId="0" fontId="7" fillId="0" borderId="0" xfId="0" applyFont="1" applyFill="1" applyAlignment="1">
      <alignment wrapText="1"/>
    </xf>
    <xf numFmtId="0" fontId="1" fillId="0" borderId="0" xfId="0" applyFont="1" applyFill="1"/>
    <xf numFmtId="0" fontId="25" fillId="0" borderId="0" xfId="0" applyFont="1"/>
    <xf numFmtId="0" fontId="10" fillId="0" borderId="0" xfId="0" applyFont="1" applyAlignment="1">
      <alignment horizontal="center"/>
    </xf>
    <xf numFmtId="0" fontId="19" fillId="0" borderId="0" xfId="0" applyFont="1" applyAlignment="1">
      <alignment horizontal="center" wrapText="1"/>
    </xf>
    <xf numFmtId="0" fontId="3" fillId="0" borderId="0" xfId="0" applyFont="1" applyAlignment="1">
      <alignment horizontal="center"/>
    </xf>
    <xf numFmtId="0" fontId="23" fillId="0" borderId="0" xfId="0" applyFont="1" applyAlignment="1">
      <alignment horizontal="center" vertical="center" wrapText="1"/>
    </xf>
    <xf numFmtId="0" fontId="9" fillId="0" borderId="0" xfId="0" applyFont="1" applyAlignment="1">
      <alignment horizontal="center"/>
    </xf>
    <xf numFmtId="0" fontId="9"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495300</xdr:colOff>
      <xdr:row>12</xdr:row>
      <xdr:rowOff>114300</xdr:rowOff>
    </xdr:from>
    <xdr:to>
      <xdr:col>12</xdr:col>
      <xdr:colOff>523875</xdr:colOff>
      <xdr:row>12</xdr:row>
      <xdr:rowOff>123825</xdr:rowOff>
    </xdr:to>
    <xdr:cxnSp macro="">
      <xdr:nvCxnSpPr>
        <xdr:cNvPr id="2" name="Straight Connector 1">
          <a:extLst>
            <a:ext uri="{FF2B5EF4-FFF2-40B4-BE49-F238E27FC236}">
              <a16:creationId xmlns:a16="http://schemas.microsoft.com/office/drawing/2014/main" id="{AE9BAAE2-9AA6-48FB-B2F9-BFBCDC93E698}"/>
            </a:ext>
          </a:extLst>
        </xdr:cNvPr>
        <xdr:cNvCxnSpPr/>
      </xdr:nvCxnSpPr>
      <xdr:spPr>
        <a:xfrm flipV="1">
          <a:off x="2171700" y="1999615"/>
          <a:ext cx="285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15</xdr:row>
      <xdr:rowOff>114300</xdr:rowOff>
    </xdr:from>
    <xdr:to>
      <xdr:col>12</xdr:col>
      <xdr:colOff>523875</xdr:colOff>
      <xdr:row>15</xdr:row>
      <xdr:rowOff>123825</xdr:rowOff>
    </xdr:to>
    <xdr:cxnSp macro="">
      <xdr:nvCxnSpPr>
        <xdr:cNvPr id="2" name="Straight Connector 1">
          <a:extLst>
            <a:ext uri="{FF2B5EF4-FFF2-40B4-BE49-F238E27FC236}">
              <a16:creationId xmlns:a16="http://schemas.microsoft.com/office/drawing/2014/main" id="{06C75F3D-62DA-41CD-A5DB-9120D859768D}"/>
            </a:ext>
          </a:extLst>
        </xdr:cNvPr>
        <xdr:cNvCxnSpPr/>
      </xdr:nvCxnSpPr>
      <xdr:spPr>
        <a:xfrm flipV="1">
          <a:off x="16908780" y="5661660"/>
          <a:ext cx="285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495300</xdr:colOff>
      <xdr:row>19</xdr:row>
      <xdr:rowOff>114300</xdr:rowOff>
    </xdr:from>
    <xdr:to>
      <xdr:col>12</xdr:col>
      <xdr:colOff>523875</xdr:colOff>
      <xdr:row>19</xdr:row>
      <xdr:rowOff>123825</xdr:rowOff>
    </xdr:to>
    <xdr:cxnSp macro="">
      <xdr:nvCxnSpPr>
        <xdr:cNvPr id="2" name="Straight Connector 1">
          <a:extLst>
            <a:ext uri="{FF2B5EF4-FFF2-40B4-BE49-F238E27FC236}">
              <a16:creationId xmlns:a16="http://schemas.microsoft.com/office/drawing/2014/main" id="{F315CF2E-9CF9-4B83-A21E-BD8156CB4632}"/>
            </a:ext>
          </a:extLst>
        </xdr:cNvPr>
        <xdr:cNvCxnSpPr/>
      </xdr:nvCxnSpPr>
      <xdr:spPr>
        <a:xfrm flipV="1">
          <a:off x="16908780" y="5661660"/>
          <a:ext cx="285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495300</xdr:colOff>
      <xdr:row>14</xdr:row>
      <xdr:rowOff>114300</xdr:rowOff>
    </xdr:from>
    <xdr:to>
      <xdr:col>12</xdr:col>
      <xdr:colOff>523875</xdr:colOff>
      <xdr:row>14</xdr:row>
      <xdr:rowOff>123825</xdr:rowOff>
    </xdr:to>
    <xdr:cxnSp macro="">
      <xdr:nvCxnSpPr>
        <xdr:cNvPr id="2" name="Straight Connector 1">
          <a:extLst>
            <a:ext uri="{FF2B5EF4-FFF2-40B4-BE49-F238E27FC236}">
              <a16:creationId xmlns:a16="http://schemas.microsoft.com/office/drawing/2014/main" id="{7FB0C987-657B-4F62-A0AD-95FFC6A23498}"/>
            </a:ext>
          </a:extLst>
        </xdr:cNvPr>
        <xdr:cNvCxnSpPr/>
      </xdr:nvCxnSpPr>
      <xdr:spPr>
        <a:xfrm flipV="1">
          <a:off x="16908780" y="5661660"/>
          <a:ext cx="285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495300</xdr:colOff>
      <xdr:row>18</xdr:row>
      <xdr:rowOff>114300</xdr:rowOff>
    </xdr:from>
    <xdr:to>
      <xdr:col>12</xdr:col>
      <xdr:colOff>523875</xdr:colOff>
      <xdr:row>18</xdr:row>
      <xdr:rowOff>123825</xdr:rowOff>
    </xdr:to>
    <xdr:cxnSp macro="">
      <xdr:nvCxnSpPr>
        <xdr:cNvPr id="2" name="Straight Connector 1">
          <a:extLst>
            <a:ext uri="{FF2B5EF4-FFF2-40B4-BE49-F238E27FC236}">
              <a16:creationId xmlns:a16="http://schemas.microsoft.com/office/drawing/2014/main" id="{DE627C3C-68EB-476B-8469-84B49D12372A}"/>
            </a:ext>
          </a:extLst>
        </xdr:cNvPr>
        <xdr:cNvCxnSpPr/>
      </xdr:nvCxnSpPr>
      <xdr:spPr>
        <a:xfrm flipV="1">
          <a:off x="16908780" y="5661660"/>
          <a:ext cx="2857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vawise.edu/academics/departments/mathematics-computer-science" TargetMode="External"/><Relationship Id="rId2" Type="http://schemas.openxmlformats.org/officeDocument/2006/relationships/hyperlink" Target="http://www.hgs.k12.va.us/" TargetMode="External"/><Relationship Id="rId1" Type="http://schemas.openxmlformats.org/officeDocument/2006/relationships/hyperlink" Target="http://www.svetn.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vawise.edu/academics/departments/mathematics-computer-science" TargetMode="External"/><Relationship Id="rId2" Type="http://schemas.openxmlformats.org/officeDocument/2006/relationships/hyperlink" Target="http://www.hgs.k12.va.us/" TargetMode="External"/><Relationship Id="rId1" Type="http://schemas.openxmlformats.org/officeDocument/2006/relationships/hyperlink" Target="http://www.svetn.org/"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uvawise.edu/academics/departments/mathematics-computer-science" TargetMode="External"/><Relationship Id="rId2" Type="http://schemas.openxmlformats.org/officeDocument/2006/relationships/hyperlink" Target="http://www.hgs.k12.va.us/" TargetMode="External"/><Relationship Id="rId1" Type="http://schemas.openxmlformats.org/officeDocument/2006/relationships/hyperlink" Target="http://www.svetn.org/"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uvawise.edu/academics/departments/mathematics-computer-science" TargetMode="External"/><Relationship Id="rId2" Type="http://schemas.openxmlformats.org/officeDocument/2006/relationships/hyperlink" Target="http://www.hgs.k12.va.us/" TargetMode="External"/><Relationship Id="rId1" Type="http://schemas.openxmlformats.org/officeDocument/2006/relationships/hyperlink" Target="http://www.svetn.org/"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uvawise.edu/academics/departments/mathematics-computer-science" TargetMode="External"/><Relationship Id="rId2" Type="http://schemas.openxmlformats.org/officeDocument/2006/relationships/hyperlink" Target="http://www.hgs.k12.va.us/" TargetMode="External"/><Relationship Id="rId1" Type="http://schemas.openxmlformats.org/officeDocument/2006/relationships/hyperlink" Target="http://www.svetn.org/"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69EF4-78B0-4079-AA19-F8EFA2A4B815}">
  <dimension ref="A1:AQ58"/>
  <sheetViews>
    <sheetView zoomScale="60" zoomScaleNormal="60" workbookViewId="0"/>
  </sheetViews>
  <sheetFormatPr defaultRowHeight="14.4" x14ac:dyDescent="0.3"/>
  <cols>
    <col min="1" max="1" width="16" style="9" customWidth="1"/>
    <col min="2" max="2" width="31.44140625" style="55" customWidth="1"/>
    <col min="3" max="3" width="26.33203125" style="55" customWidth="1"/>
    <col min="4" max="4" width="27.21875" customWidth="1"/>
    <col min="5" max="5" width="30.44140625" style="55" customWidth="1"/>
    <col min="6" max="6" width="22" style="55" customWidth="1"/>
    <col min="7" max="7" width="26.109375" style="9" customWidth="1"/>
    <col min="8" max="8" width="25.33203125" customWidth="1"/>
    <col min="9" max="10" width="16.33203125" style="9" customWidth="1"/>
    <col min="11" max="11" width="32.109375" customWidth="1"/>
    <col min="12" max="12" width="19.6640625" customWidth="1"/>
    <col min="20" max="20" width="13.77734375" customWidth="1"/>
    <col min="21" max="21" width="17.6640625" customWidth="1"/>
  </cols>
  <sheetData>
    <row r="1" spans="1:15" x14ac:dyDescent="0.3">
      <c r="B1" s="108" t="s">
        <v>160</v>
      </c>
      <c r="C1" s="108"/>
      <c r="D1" s="108"/>
      <c r="E1" s="108"/>
      <c r="F1" s="108"/>
      <c r="G1" s="108"/>
      <c r="H1" s="108"/>
      <c r="I1" s="108"/>
      <c r="J1" s="108"/>
      <c r="K1" s="108"/>
      <c r="L1" s="108"/>
    </row>
    <row r="2" spans="1:15" x14ac:dyDescent="0.3">
      <c r="B2" s="108"/>
      <c r="C2" s="108"/>
      <c r="D2" s="108"/>
      <c r="E2" s="108"/>
      <c r="F2" s="108"/>
      <c r="G2" s="108"/>
      <c r="H2" s="108"/>
      <c r="I2" s="108"/>
      <c r="J2" s="108"/>
      <c r="K2" s="108"/>
      <c r="L2" s="108"/>
    </row>
    <row r="3" spans="1:15" s="21" customFormat="1" ht="93.6" x14ac:dyDescent="0.3">
      <c r="A3" s="25" t="s">
        <v>221</v>
      </c>
      <c r="B3" s="47" t="s">
        <v>309</v>
      </c>
      <c r="C3" s="47" t="s">
        <v>612</v>
      </c>
      <c r="D3" s="19" t="s">
        <v>220</v>
      </c>
      <c r="E3" s="46" t="s">
        <v>37</v>
      </c>
      <c r="F3" s="47" t="s">
        <v>41</v>
      </c>
      <c r="G3" s="19" t="s">
        <v>70</v>
      </c>
      <c r="H3" s="18" t="s">
        <v>42</v>
      </c>
      <c r="I3" s="19" t="s">
        <v>43</v>
      </c>
      <c r="J3" s="19" t="s">
        <v>70</v>
      </c>
      <c r="K3" s="20" t="s">
        <v>53</v>
      </c>
      <c r="L3" s="20" t="s">
        <v>69</v>
      </c>
    </row>
    <row r="4" spans="1:15" ht="43.8" customHeight="1" x14ac:dyDescent="0.3">
      <c r="B4" s="67" t="s">
        <v>34</v>
      </c>
      <c r="C4" s="49"/>
      <c r="E4" s="49"/>
      <c r="F4" s="49"/>
      <c r="G4" s="10"/>
      <c r="H4" s="12" t="s">
        <v>645</v>
      </c>
      <c r="I4" s="10"/>
      <c r="J4" s="10"/>
      <c r="L4" s="2"/>
      <c r="M4" s="2"/>
      <c r="O4" s="2"/>
    </row>
    <row r="5" spans="1:15" x14ac:dyDescent="0.3">
      <c r="B5" s="49" t="s">
        <v>28</v>
      </c>
    </row>
    <row r="6" spans="1:15" ht="43.2" x14ac:dyDescent="0.3">
      <c r="A6" s="27" t="s">
        <v>222</v>
      </c>
      <c r="B6" s="50" t="s">
        <v>0</v>
      </c>
      <c r="C6" s="51" t="s">
        <v>655</v>
      </c>
      <c r="E6" s="50" t="s">
        <v>38</v>
      </c>
      <c r="F6" s="51" t="s">
        <v>1</v>
      </c>
      <c r="G6" s="4" t="s">
        <v>73</v>
      </c>
      <c r="H6" s="1" t="s">
        <v>2</v>
      </c>
      <c r="I6" s="4" t="s">
        <v>3</v>
      </c>
      <c r="J6" s="4" t="s">
        <v>94</v>
      </c>
      <c r="K6" s="22" t="s">
        <v>642</v>
      </c>
      <c r="L6" s="4" t="s">
        <v>154</v>
      </c>
    </row>
    <row r="7" spans="1:15" ht="57.6" x14ac:dyDescent="0.3">
      <c r="A7" s="28" t="s">
        <v>223</v>
      </c>
      <c r="B7" s="50" t="s">
        <v>4</v>
      </c>
      <c r="C7" s="51" t="s">
        <v>656</v>
      </c>
      <c r="E7" s="52" t="s">
        <v>62</v>
      </c>
      <c r="F7" s="51" t="s">
        <v>5</v>
      </c>
      <c r="G7" s="4" t="s">
        <v>72</v>
      </c>
      <c r="H7" s="1" t="s">
        <v>6</v>
      </c>
      <c r="I7" s="4" t="s">
        <v>7</v>
      </c>
      <c r="J7" s="4" t="s">
        <v>93</v>
      </c>
      <c r="K7" s="22" t="s">
        <v>643</v>
      </c>
      <c r="L7" s="4" t="s">
        <v>311</v>
      </c>
    </row>
    <row r="8" spans="1:15" ht="43.2" x14ac:dyDescent="0.3">
      <c r="A8" s="28" t="s">
        <v>224</v>
      </c>
      <c r="B8" s="50" t="s">
        <v>8</v>
      </c>
      <c r="C8" s="51" t="s">
        <v>657</v>
      </c>
      <c r="D8" s="9" t="s">
        <v>462</v>
      </c>
      <c r="E8" s="50" t="s">
        <v>348</v>
      </c>
      <c r="F8" s="51" t="s">
        <v>9</v>
      </c>
      <c r="G8" s="4" t="s">
        <v>74</v>
      </c>
      <c r="H8" s="1" t="s">
        <v>10</v>
      </c>
      <c r="I8" s="4" t="s">
        <v>11</v>
      </c>
      <c r="J8" s="4" t="s">
        <v>95</v>
      </c>
      <c r="K8" s="22" t="s">
        <v>644</v>
      </c>
      <c r="L8" s="4" t="s">
        <v>56</v>
      </c>
    </row>
    <row r="9" spans="1:15" ht="43.2" x14ac:dyDescent="0.3">
      <c r="A9" s="28" t="s">
        <v>225</v>
      </c>
      <c r="B9" s="51" t="s">
        <v>16</v>
      </c>
      <c r="E9" s="50" t="s">
        <v>63</v>
      </c>
      <c r="F9" s="51" t="s">
        <v>13</v>
      </c>
      <c r="G9" s="4" t="s">
        <v>75</v>
      </c>
      <c r="H9" s="1" t="s">
        <v>14</v>
      </c>
      <c r="I9" s="4" t="s">
        <v>15</v>
      </c>
      <c r="J9" s="4" t="s">
        <v>96</v>
      </c>
      <c r="K9" s="22" t="s">
        <v>646</v>
      </c>
      <c r="L9" s="4" t="s">
        <v>155</v>
      </c>
    </row>
    <row r="10" spans="1:15" ht="43.2" x14ac:dyDescent="0.3">
      <c r="A10" s="28"/>
      <c r="B10" s="50" t="s">
        <v>229</v>
      </c>
      <c r="E10" s="50" t="s">
        <v>64</v>
      </c>
      <c r="F10" s="51" t="s">
        <v>17</v>
      </c>
      <c r="G10" s="4" t="s">
        <v>76</v>
      </c>
      <c r="H10" s="4" t="s">
        <v>442</v>
      </c>
      <c r="I10" s="4" t="s">
        <v>18</v>
      </c>
      <c r="J10" s="4" t="s">
        <v>97</v>
      </c>
      <c r="K10" s="15" t="s">
        <v>647</v>
      </c>
      <c r="L10" s="4" t="s">
        <v>55</v>
      </c>
    </row>
    <row r="11" spans="1:15" ht="72" x14ac:dyDescent="0.3">
      <c r="A11" s="28"/>
      <c r="B11" s="59" t="s">
        <v>379</v>
      </c>
      <c r="E11" s="50" t="s">
        <v>65</v>
      </c>
      <c r="F11" s="51" t="s">
        <v>57</v>
      </c>
      <c r="G11" s="4" t="s">
        <v>202</v>
      </c>
      <c r="H11" s="4" t="s">
        <v>443</v>
      </c>
      <c r="I11" s="4" t="s">
        <v>17</v>
      </c>
      <c r="J11" s="4" t="s">
        <v>98</v>
      </c>
      <c r="K11" s="22" t="s">
        <v>648</v>
      </c>
      <c r="L11" s="4" t="s">
        <v>54</v>
      </c>
    </row>
    <row r="12" spans="1:15" ht="43.2" x14ac:dyDescent="0.3">
      <c r="B12" s="68" t="s">
        <v>35</v>
      </c>
      <c r="D12" s="24" t="s">
        <v>234</v>
      </c>
      <c r="E12" s="50" t="s">
        <v>66</v>
      </c>
      <c r="F12" s="53" t="s">
        <v>71</v>
      </c>
      <c r="G12" s="15" t="s">
        <v>78</v>
      </c>
      <c r="H12" s="64" t="s">
        <v>444</v>
      </c>
      <c r="I12" s="15" t="s">
        <v>9</v>
      </c>
      <c r="J12" s="15" t="s">
        <v>99</v>
      </c>
      <c r="K12" s="22" t="s">
        <v>649</v>
      </c>
      <c r="L12" s="4" t="s">
        <v>201</v>
      </c>
    </row>
    <row r="13" spans="1:15" ht="43.2" x14ac:dyDescent="0.3">
      <c r="B13" s="69" t="s">
        <v>19</v>
      </c>
      <c r="D13" s="31" t="s">
        <v>349</v>
      </c>
      <c r="E13" s="50" t="s">
        <v>67</v>
      </c>
      <c r="F13" s="50" t="s">
        <v>84</v>
      </c>
      <c r="G13" s="4" t="s">
        <v>79</v>
      </c>
      <c r="I13" s="4" t="s">
        <v>85</v>
      </c>
      <c r="J13" s="4" t="s">
        <v>100</v>
      </c>
    </row>
    <row r="14" spans="1:15" ht="43.2" x14ac:dyDescent="0.3">
      <c r="A14" s="28"/>
      <c r="B14" s="70" t="s">
        <v>22</v>
      </c>
      <c r="C14" s="55" t="s">
        <v>23</v>
      </c>
      <c r="D14" s="9" t="s">
        <v>44</v>
      </c>
      <c r="E14" s="50" t="s">
        <v>68</v>
      </c>
      <c r="F14" s="51" t="s">
        <v>47</v>
      </c>
      <c r="G14" s="4" t="s">
        <v>80</v>
      </c>
      <c r="I14" s="4" t="s">
        <v>86</v>
      </c>
      <c r="J14" s="4" t="s">
        <v>101</v>
      </c>
    </row>
    <row r="15" spans="1:15" ht="43.2" x14ac:dyDescent="0.3">
      <c r="A15" s="28" t="s">
        <v>226</v>
      </c>
      <c r="B15" s="69"/>
      <c r="C15" s="55" t="s">
        <v>24</v>
      </c>
      <c r="D15" t="s">
        <v>45</v>
      </c>
      <c r="E15" s="58" t="s">
        <v>431</v>
      </c>
      <c r="F15" s="51" t="s">
        <v>48</v>
      </c>
      <c r="G15" s="4" t="s">
        <v>89</v>
      </c>
      <c r="I15" s="4" t="s">
        <v>15</v>
      </c>
      <c r="J15" s="4" t="s">
        <v>102</v>
      </c>
    </row>
    <row r="16" spans="1:15" ht="57.6" x14ac:dyDescent="0.3">
      <c r="A16" s="28" t="s">
        <v>350</v>
      </c>
      <c r="B16" s="71" t="s">
        <v>381</v>
      </c>
      <c r="C16" s="55" t="s">
        <v>25</v>
      </c>
      <c r="D16" t="s">
        <v>217</v>
      </c>
      <c r="E16" s="59" t="s">
        <v>351</v>
      </c>
      <c r="F16" s="51" t="s">
        <v>49</v>
      </c>
      <c r="G16" s="4" t="s">
        <v>81</v>
      </c>
      <c r="I16" s="4" t="s">
        <v>71</v>
      </c>
      <c r="J16" s="4" t="s">
        <v>103</v>
      </c>
    </row>
    <row r="17" spans="1:43" ht="28.8" x14ac:dyDescent="0.3">
      <c r="A17" s="28" t="s">
        <v>223</v>
      </c>
      <c r="B17" s="69"/>
      <c r="C17" s="55" t="s">
        <v>26</v>
      </c>
      <c r="D17" t="s">
        <v>230</v>
      </c>
      <c r="E17" s="59" t="s">
        <v>352</v>
      </c>
      <c r="F17" s="50" t="s">
        <v>50</v>
      </c>
      <c r="G17" s="4" t="s">
        <v>82</v>
      </c>
      <c r="I17" s="4" t="s">
        <v>87</v>
      </c>
      <c r="J17" s="4" t="s">
        <v>104</v>
      </c>
    </row>
    <row r="18" spans="1:43" ht="43.2" x14ac:dyDescent="0.3">
      <c r="A18" s="28" t="s">
        <v>227</v>
      </c>
      <c r="B18" s="51"/>
      <c r="C18" s="55" t="s">
        <v>27</v>
      </c>
      <c r="E18" s="55" t="s">
        <v>306</v>
      </c>
      <c r="F18" s="50" t="s">
        <v>51</v>
      </c>
      <c r="G18" s="4" t="s">
        <v>83</v>
      </c>
      <c r="I18" s="4" t="s">
        <v>271</v>
      </c>
      <c r="J18" s="4" t="s">
        <v>105</v>
      </c>
      <c r="AQ18" s="1"/>
    </row>
    <row r="19" spans="1:43" ht="43.2" x14ac:dyDescent="0.3">
      <c r="A19" s="28" t="s">
        <v>225</v>
      </c>
      <c r="B19" s="51" t="s">
        <v>232</v>
      </c>
      <c r="C19" s="55" t="s">
        <v>12</v>
      </c>
      <c r="D19" s="24" t="s">
        <v>91</v>
      </c>
      <c r="E19" s="55" t="s">
        <v>119</v>
      </c>
      <c r="F19" s="51" t="s">
        <v>52</v>
      </c>
      <c r="G19" s="4"/>
      <c r="I19" s="4" t="s">
        <v>49</v>
      </c>
      <c r="J19" s="4" t="s">
        <v>106</v>
      </c>
      <c r="AQ19" s="1"/>
    </row>
    <row r="20" spans="1:43" ht="43.2" x14ac:dyDescent="0.3">
      <c r="A20" s="28"/>
      <c r="B20" s="51"/>
      <c r="C20" s="55" t="s">
        <v>90</v>
      </c>
      <c r="D20" s="11" t="s">
        <v>58</v>
      </c>
      <c r="E20" s="55" t="s">
        <v>613</v>
      </c>
      <c r="F20" s="50" t="s">
        <v>307</v>
      </c>
      <c r="G20" s="17" t="s">
        <v>430</v>
      </c>
      <c r="I20" s="4" t="s">
        <v>50</v>
      </c>
      <c r="J20" s="4" t="s">
        <v>107</v>
      </c>
      <c r="AQ20" s="1"/>
    </row>
    <row r="21" spans="1:43" ht="49.2" customHeight="1" x14ac:dyDescent="0.3">
      <c r="B21" s="51"/>
      <c r="E21" s="61" t="s">
        <v>353</v>
      </c>
      <c r="F21" s="50"/>
      <c r="G21" s="9" t="s">
        <v>113</v>
      </c>
      <c r="I21" s="4" t="s">
        <v>51</v>
      </c>
      <c r="J21" s="4" t="s">
        <v>108</v>
      </c>
      <c r="AQ21" s="1"/>
    </row>
    <row r="22" spans="1:43" ht="43.2" x14ac:dyDescent="0.3">
      <c r="B22" s="69" t="s">
        <v>20</v>
      </c>
      <c r="F22" s="60"/>
      <c r="G22" s="9" t="s">
        <v>114</v>
      </c>
      <c r="I22" s="4" t="s">
        <v>88</v>
      </c>
      <c r="J22" s="4" t="s">
        <v>111</v>
      </c>
    </row>
    <row r="23" spans="1:43" ht="28.8" x14ac:dyDescent="0.3">
      <c r="A23" s="28" t="s">
        <v>228</v>
      </c>
      <c r="B23" s="69"/>
      <c r="C23" s="55" t="s">
        <v>655</v>
      </c>
      <c r="F23" s="60"/>
      <c r="G23" s="9" t="s">
        <v>115</v>
      </c>
      <c r="I23" s="9" t="s">
        <v>57</v>
      </c>
      <c r="J23" s="9" t="s">
        <v>109</v>
      </c>
    </row>
    <row r="24" spans="1:43" ht="28.8" x14ac:dyDescent="0.3">
      <c r="A24" s="28"/>
      <c r="B24" s="69"/>
      <c r="C24" s="55" t="s">
        <v>24</v>
      </c>
      <c r="F24" s="60"/>
      <c r="G24" s="9" t="s">
        <v>116</v>
      </c>
      <c r="I24" s="9" t="s">
        <v>1</v>
      </c>
      <c r="J24" s="9" t="s">
        <v>110</v>
      </c>
    </row>
    <row r="25" spans="1:43" x14ac:dyDescent="0.3">
      <c r="A25" s="28"/>
      <c r="B25" s="51"/>
      <c r="C25" s="55" t="s">
        <v>25</v>
      </c>
      <c r="D25" s="6" t="s">
        <v>46</v>
      </c>
      <c r="F25" s="60"/>
      <c r="G25" s="9" t="s">
        <v>117</v>
      </c>
      <c r="I25" s="9" t="s">
        <v>457</v>
      </c>
    </row>
    <row r="26" spans="1:43" ht="43.2" x14ac:dyDescent="0.3">
      <c r="A26" s="28" t="s">
        <v>382</v>
      </c>
      <c r="B26" s="50" t="s">
        <v>383</v>
      </c>
      <c r="C26" s="55" t="s">
        <v>26</v>
      </c>
      <c r="D26" s="41" t="s">
        <v>60</v>
      </c>
      <c r="F26" s="60"/>
      <c r="G26" s="9" t="s">
        <v>118</v>
      </c>
      <c r="I26" s="9" t="s">
        <v>458</v>
      </c>
      <c r="J26" s="17" t="s">
        <v>430</v>
      </c>
    </row>
    <row r="27" spans="1:43" ht="28.8" x14ac:dyDescent="0.3">
      <c r="A27" s="28"/>
      <c r="B27" s="55" t="s">
        <v>384</v>
      </c>
      <c r="C27" s="55" t="s">
        <v>657</v>
      </c>
      <c r="G27" s="9" t="s">
        <v>119</v>
      </c>
      <c r="I27" s="9" t="s">
        <v>459</v>
      </c>
      <c r="J27" s="9" t="s">
        <v>130</v>
      </c>
    </row>
    <row r="28" spans="1:43" ht="28.8" x14ac:dyDescent="0.3">
      <c r="A28" s="28"/>
      <c r="C28" s="55" t="s">
        <v>90</v>
      </c>
      <c r="G28" s="9" t="s">
        <v>120</v>
      </c>
      <c r="I28" s="9" t="s">
        <v>460</v>
      </c>
      <c r="J28" s="9" t="s">
        <v>131</v>
      </c>
    </row>
    <row r="29" spans="1:43" ht="28.8" x14ac:dyDescent="0.3">
      <c r="G29" s="9" t="s">
        <v>121</v>
      </c>
      <c r="I29" s="9" t="s">
        <v>461</v>
      </c>
      <c r="J29" s="9" t="s">
        <v>132</v>
      </c>
    </row>
    <row r="30" spans="1:43" ht="31.2" x14ac:dyDescent="0.3">
      <c r="B30" s="69" t="s">
        <v>21</v>
      </c>
      <c r="D30" s="23" t="s">
        <v>631</v>
      </c>
      <c r="G30" s="9" t="s">
        <v>122</v>
      </c>
      <c r="I30" s="9" t="s">
        <v>660</v>
      </c>
      <c r="J30" s="9" t="s">
        <v>133</v>
      </c>
    </row>
    <row r="31" spans="1:43" ht="28.8" x14ac:dyDescent="0.3">
      <c r="A31" s="28" t="s">
        <v>228</v>
      </c>
      <c r="B31" s="55" t="s">
        <v>22</v>
      </c>
      <c r="C31" s="55" t="s">
        <v>657</v>
      </c>
      <c r="D31" s="31" t="s">
        <v>61</v>
      </c>
      <c r="G31" s="9" t="s">
        <v>123</v>
      </c>
      <c r="I31" s="9" t="s">
        <v>5</v>
      </c>
      <c r="J31" s="9" t="s">
        <v>150</v>
      </c>
    </row>
    <row r="32" spans="1:43" ht="22.2" customHeight="1" x14ac:dyDescent="0.3">
      <c r="A32" s="28"/>
      <c r="C32" s="55" t="s">
        <v>29</v>
      </c>
      <c r="D32" s="12" t="s">
        <v>59</v>
      </c>
      <c r="G32" s="9" t="s">
        <v>124</v>
      </c>
      <c r="I32" s="9" t="s">
        <v>661</v>
      </c>
      <c r="J32" s="9" t="s">
        <v>134</v>
      </c>
    </row>
    <row r="33" spans="1:10" ht="103.8" customHeight="1" x14ac:dyDescent="0.3">
      <c r="A33" s="28"/>
      <c r="B33" s="72" t="s">
        <v>380</v>
      </c>
      <c r="C33" s="55" t="s">
        <v>656</v>
      </c>
      <c r="D33" s="3"/>
      <c r="G33" s="9" t="s">
        <v>125</v>
      </c>
      <c r="H33" s="109" t="s">
        <v>445</v>
      </c>
      <c r="J33" s="9" t="s">
        <v>115</v>
      </c>
    </row>
    <row r="34" spans="1:10" ht="43.2" x14ac:dyDescent="0.3">
      <c r="A34" s="28"/>
      <c r="B34" s="55" t="s">
        <v>233</v>
      </c>
      <c r="C34" s="55" t="s">
        <v>658</v>
      </c>
      <c r="D34" s="9" t="s">
        <v>354</v>
      </c>
      <c r="G34" s="9" t="s">
        <v>126</v>
      </c>
      <c r="H34" s="109"/>
      <c r="J34" s="9" t="s">
        <v>135</v>
      </c>
    </row>
    <row r="35" spans="1:10" ht="30.6" customHeight="1" x14ac:dyDescent="0.3">
      <c r="B35" s="49" t="s">
        <v>231</v>
      </c>
      <c r="D35" s="4" t="s">
        <v>39</v>
      </c>
      <c r="G35" s="9" t="s">
        <v>127</v>
      </c>
      <c r="J35" s="9" t="s">
        <v>136</v>
      </c>
    </row>
    <row r="36" spans="1:10" ht="28.8" x14ac:dyDescent="0.3">
      <c r="A36" s="28" t="s">
        <v>385</v>
      </c>
      <c r="B36" s="55" t="s">
        <v>22</v>
      </c>
      <c r="C36" s="55" t="s">
        <v>655</v>
      </c>
      <c r="D36" s="4" t="s">
        <v>40</v>
      </c>
      <c r="G36" s="9" t="s">
        <v>128</v>
      </c>
      <c r="J36" s="9" t="s">
        <v>137</v>
      </c>
    </row>
    <row r="37" spans="1:10" x14ac:dyDescent="0.3">
      <c r="A37" s="28"/>
      <c r="C37" s="55" t="s">
        <v>24</v>
      </c>
      <c r="G37" s="9" t="s">
        <v>129</v>
      </c>
      <c r="J37" s="9" t="s">
        <v>138</v>
      </c>
    </row>
    <row r="38" spans="1:10" x14ac:dyDescent="0.3">
      <c r="A38" s="28"/>
      <c r="C38" s="55" t="s">
        <v>25</v>
      </c>
      <c r="G38" s="9" t="s">
        <v>151</v>
      </c>
      <c r="J38" s="9" t="s">
        <v>137</v>
      </c>
    </row>
    <row r="39" spans="1:10" x14ac:dyDescent="0.3">
      <c r="A39" s="28"/>
      <c r="C39" s="55" t="s">
        <v>30</v>
      </c>
      <c r="J39" s="9" t="s">
        <v>139</v>
      </c>
    </row>
    <row r="40" spans="1:10" x14ac:dyDescent="0.3">
      <c r="A40" s="28"/>
      <c r="B40" s="73"/>
      <c r="C40" s="74"/>
      <c r="G40" s="9" t="s">
        <v>152</v>
      </c>
      <c r="J40" s="9" t="s">
        <v>140</v>
      </c>
    </row>
    <row r="41" spans="1:10" ht="15.6" x14ac:dyDescent="0.3">
      <c r="B41" s="67" t="s">
        <v>32</v>
      </c>
      <c r="G41" s="9" t="s">
        <v>153</v>
      </c>
      <c r="J41" s="9" t="s">
        <v>114</v>
      </c>
    </row>
    <row r="42" spans="1:10" ht="48.6" x14ac:dyDescent="0.3">
      <c r="B42" s="49" t="s">
        <v>92</v>
      </c>
      <c r="G42" s="44" t="s">
        <v>218</v>
      </c>
      <c r="J42" s="9" t="s">
        <v>141</v>
      </c>
    </row>
    <row r="43" spans="1:10" ht="28.8" x14ac:dyDescent="0.3">
      <c r="A43" s="28" t="s">
        <v>238</v>
      </c>
      <c r="B43" s="55" t="s">
        <v>22</v>
      </c>
      <c r="C43" s="55" t="s">
        <v>31</v>
      </c>
      <c r="D43" s="32" t="s">
        <v>308</v>
      </c>
      <c r="J43" s="9" t="s">
        <v>130</v>
      </c>
    </row>
    <row r="44" spans="1:10" ht="43.2" x14ac:dyDescent="0.3">
      <c r="A44" s="28" t="s">
        <v>239</v>
      </c>
      <c r="C44" s="55" t="s">
        <v>244</v>
      </c>
      <c r="D44" s="33" t="s">
        <v>355</v>
      </c>
      <c r="J44" s="9" t="s">
        <v>142</v>
      </c>
    </row>
    <row r="45" spans="1:10" ht="36.6" x14ac:dyDescent="0.3">
      <c r="A45" s="28" t="s">
        <v>240</v>
      </c>
      <c r="B45" s="75" t="s">
        <v>409</v>
      </c>
      <c r="D45" s="33"/>
    </row>
    <row r="46" spans="1:10" x14ac:dyDescent="0.3">
      <c r="A46" s="28" t="s">
        <v>241</v>
      </c>
      <c r="D46" s="34" t="s">
        <v>245</v>
      </c>
      <c r="J46" s="9" t="s">
        <v>143</v>
      </c>
    </row>
    <row r="47" spans="1:10" ht="63.6" customHeight="1" x14ac:dyDescent="0.3">
      <c r="B47" s="49" t="s">
        <v>199</v>
      </c>
      <c r="J47" s="9" t="s">
        <v>144</v>
      </c>
    </row>
    <row r="48" spans="1:10" ht="28.8" x14ac:dyDescent="0.3">
      <c r="A48" s="28" t="s">
        <v>235</v>
      </c>
      <c r="B48" s="55" t="s">
        <v>200</v>
      </c>
      <c r="C48" s="55" t="s">
        <v>659</v>
      </c>
      <c r="J48" s="9" t="s">
        <v>113</v>
      </c>
    </row>
    <row r="49" spans="1:10" x14ac:dyDescent="0.3">
      <c r="A49" s="28" t="s">
        <v>237</v>
      </c>
      <c r="C49" s="55" t="s">
        <v>657</v>
      </c>
      <c r="J49" s="9" t="s">
        <v>145</v>
      </c>
    </row>
    <row r="50" spans="1:10" x14ac:dyDescent="0.3">
      <c r="A50" s="28"/>
      <c r="J50" s="9" t="s">
        <v>146</v>
      </c>
    </row>
    <row r="51" spans="1:10" ht="43.2" x14ac:dyDescent="0.3">
      <c r="A51" s="28" t="s">
        <v>408</v>
      </c>
      <c r="J51" s="9" t="s">
        <v>117</v>
      </c>
    </row>
    <row r="52" spans="1:10" x14ac:dyDescent="0.3">
      <c r="J52" s="9" t="s">
        <v>147</v>
      </c>
    </row>
    <row r="53" spans="1:10" ht="28.8" x14ac:dyDescent="0.3">
      <c r="B53" s="49" t="s">
        <v>33</v>
      </c>
      <c r="C53" s="76" t="s">
        <v>36</v>
      </c>
      <c r="J53" s="9" t="s">
        <v>148</v>
      </c>
    </row>
    <row r="54" spans="1:10" x14ac:dyDescent="0.3">
      <c r="J54" s="9" t="s">
        <v>149</v>
      </c>
    </row>
    <row r="55" spans="1:10" ht="66.599999999999994" customHeight="1" x14ac:dyDescent="0.3">
      <c r="J55" s="44" t="s">
        <v>219</v>
      </c>
    </row>
    <row r="58" spans="1:10" x14ac:dyDescent="0.3">
      <c r="E58" s="57"/>
    </row>
  </sheetData>
  <mergeCells count="2">
    <mergeCell ref="B1:L2"/>
    <mergeCell ref="H33:H34"/>
  </mergeCells>
  <hyperlinks>
    <hyperlink ref="D20" r:id="rId1" xr:uid="{99060269-B7FF-47F0-9B97-12110284799C}"/>
    <hyperlink ref="D32" r:id="rId2" xr:uid="{B8C3E087-F3B9-4560-B751-099F820ACB34}"/>
    <hyperlink ref="H4" r:id="rId3" xr:uid="{5B828B53-E529-4127-ABBE-EF428F4BF45F}"/>
  </hyperlinks>
  <pageMargins left="0.2" right="0.2" top="0.25" bottom="0.25" header="0.3" footer="0.3"/>
  <pageSetup orientation="landscape" verticalDpi="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0ADFB-F6D2-4956-B1AC-9F57B6CA85FC}">
  <dimension ref="A1:E133"/>
  <sheetViews>
    <sheetView workbookViewId="0">
      <selection activeCell="B5" sqref="B5"/>
    </sheetView>
  </sheetViews>
  <sheetFormatPr defaultRowHeight="14.4" x14ac:dyDescent="0.3"/>
  <cols>
    <col min="1" max="1" width="14.88671875" customWidth="1"/>
    <col min="2" max="2" width="15" customWidth="1"/>
    <col min="3" max="3" width="11.88671875" customWidth="1"/>
  </cols>
  <sheetData>
    <row r="1" spans="1:3" x14ac:dyDescent="0.3">
      <c r="A1" s="3" t="s">
        <v>555</v>
      </c>
    </row>
    <row r="4" spans="1:3" x14ac:dyDescent="0.3">
      <c r="A4" s="3" t="s">
        <v>477</v>
      </c>
      <c r="B4" s="92" t="s">
        <v>554</v>
      </c>
    </row>
    <row r="5" spans="1:3" x14ac:dyDescent="0.3">
      <c r="A5" s="3" t="s">
        <v>475</v>
      </c>
      <c r="B5" t="s">
        <v>553</v>
      </c>
    </row>
    <row r="6" spans="1:3" ht="28.8" x14ac:dyDescent="0.3">
      <c r="A6" s="91" t="s">
        <v>454</v>
      </c>
      <c r="B6" s="90" t="s">
        <v>473</v>
      </c>
      <c r="C6" s="89" t="s">
        <v>472</v>
      </c>
    </row>
    <row r="7" spans="1:3" x14ac:dyDescent="0.3">
      <c r="A7" s="88" t="s">
        <v>471</v>
      </c>
      <c r="B7" s="87">
        <v>9</v>
      </c>
      <c r="C7" s="87">
        <v>2</v>
      </c>
    </row>
    <row r="8" spans="1:3" x14ac:dyDescent="0.3">
      <c r="A8" s="88" t="s">
        <v>470</v>
      </c>
      <c r="B8" s="87">
        <v>18</v>
      </c>
      <c r="C8" s="87">
        <v>2</v>
      </c>
    </row>
    <row r="9" spans="1:3" x14ac:dyDescent="0.3">
      <c r="A9" s="88" t="s">
        <v>469</v>
      </c>
      <c r="B9" s="87">
        <v>13</v>
      </c>
      <c r="C9" s="87">
        <v>2</v>
      </c>
    </row>
    <row r="10" spans="1:3" x14ac:dyDescent="0.3">
      <c r="A10" s="88" t="s">
        <v>468</v>
      </c>
      <c r="B10" s="87">
        <v>8</v>
      </c>
      <c r="C10" s="87">
        <v>1</v>
      </c>
    </row>
    <row r="11" spans="1:3" x14ac:dyDescent="0.3">
      <c r="A11" s="88" t="s">
        <v>467</v>
      </c>
      <c r="B11" s="87">
        <v>8</v>
      </c>
      <c r="C11" s="87">
        <v>1</v>
      </c>
    </row>
    <row r="12" spans="1:3" x14ac:dyDescent="0.3">
      <c r="A12" s="86" t="s">
        <v>466</v>
      </c>
      <c r="B12" s="85">
        <f>AVERAGE(B7:B11)</f>
        <v>11.2</v>
      </c>
      <c r="C12" s="85">
        <f>AVERAGE(C7:C11)</f>
        <v>1.6</v>
      </c>
    </row>
    <row r="15" spans="1:3" x14ac:dyDescent="0.3">
      <c r="A15" s="3" t="s">
        <v>477</v>
      </c>
      <c r="B15" s="92" t="s">
        <v>552</v>
      </c>
    </row>
    <row r="16" spans="1:3" x14ac:dyDescent="0.3">
      <c r="A16" s="3" t="s">
        <v>475</v>
      </c>
      <c r="B16" t="s">
        <v>551</v>
      </c>
    </row>
    <row r="17" spans="1:5" ht="28.8" x14ac:dyDescent="0.3">
      <c r="A17" s="91" t="s">
        <v>454</v>
      </c>
      <c r="B17" s="90" t="s">
        <v>473</v>
      </c>
      <c r="C17" s="89" t="s">
        <v>472</v>
      </c>
    </row>
    <row r="18" spans="1:5" x14ac:dyDescent="0.3">
      <c r="A18" s="88" t="s">
        <v>471</v>
      </c>
      <c r="B18" s="87">
        <v>17</v>
      </c>
      <c r="C18" s="87">
        <v>3</v>
      </c>
    </row>
    <row r="19" spans="1:5" x14ac:dyDescent="0.3">
      <c r="A19" s="88" t="s">
        <v>470</v>
      </c>
      <c r="B19" s="87">
        <v>9</v>
      </c>
      <c r="C19" s="87">
        <v>0</v>
      </c>
    </row>
    <row r="20" spans="1:5" x14ac:dyDescent="0.3">
      <c r="A20" s="88" t="s">
        <v>469</v>
      </c>
      <c r="B20" s="87">
        <v>8</v>
      </c>
      <c r="C20" s="87">
        <v>1</v>
      </c>
    </row>
    <row r="21" spans="1:5" x14ac:dyDescent="0.3">
      <c r="A21" s="88" t="s">
        <v>468</v>
      </c>
      <c r="B21" s="87">
        <v>2</v>
      </c>
      <c r="C21" s="87">
        <v>1</v>
      </c>
    </row>
    <row r="22" spans="1:5" x14ac:dyDescent="0.3">
      <c r="A22" s="88" t="s">
        <v>467</v>
      </c>
      <c r="B22" s="87">
        <v>0</v>
      </c>
      <c r="C22" s="87">
        <v>0</v>
      </c>
      <c r="E22" s="95"/>
    </row>
    <row r="23" spans="1:5" x14ac:dyDescent="0.3">
      <c r="A23" s="86" t="s">
        <v>466</v>
      </c>
      <c r="B23" s="85">
        <f>AVERAGE(B18:B22)</f>
        <v>7.2</v>
      </c>
      <c r="C23" s="85">
        <f>AVERAGE(C18:C22)</f>
        <v>1</v>
      </c>
      <c r="E23" s="95" t="s">
        <v>507</v>
      </c>
    </row>
    <row r="26" spans="1:5" x14ac:dyDescent="0.3">
      <c r="A26" s="3" t="s">
        <v>477</v>
      </c>
      <c r="B26" s="92" t="s">
        <v>495</v>
      </c>
    </row>
    <row r="27" spans="1:5" x14ac:dyDescent="0.3">
      <c r="A27" s="3" t="s">
        <v>475</v>
      </c>
      <c r="B27" t="s">
        <v>496</v>
      </c>
    </row>
    <row r="28" spans="1:5" ht="28.8" x14ac:dyDescent="0.3">
      <c r="A28" s="91" t="s">
        <v>454</v>
      </c>
      <c r="B28" s="90" t="s">
        <v>473</v>
      </c>
      <c r="C28" s="89" t="s">
        <v>472</v>
      </c>
    </row>
    <row r="29" spans="1:5" x14ac:dyDescent="0.3">
      <c r="A29" s="88" t="s">
        <v>471</v>
      </c>
      <c r="B29" s="87">
        <v>56</v>
      </c>
      <c r="C29" s="87">
        <v>12</v>
      </c>
    </row>
    <row r="30" spans="1:5" x14ac:dyDescent="0.3">
      <c r="A30" s="88" t="s">
        <v>470</v>
      </c>
      <c r="B30" s="87">
        <v>59</v>
      </c>
      <c r="C30" s="87">
        <v>5</v>
      </c>
    </row>
    <row r="31" spans="1:5" x14ac:dyDescent="0.3">
      <c r="A31" s="88" t="s">
        <v>469</v>
      </c>
      <c r="B31" s="87">
        <v>51</v>
      </c>
      <c r="C31" s="87">
        <v>4</v>
      </c>
    </row>
    <row r="32" spans="1:5" x14ac:dyDescent="0.3">
      <c r="A32" s="88" t="s">
        <v>468</v>
      </c>
      <c r="B32" s="87">
        <v>59</v>
      </c>
      <c r="C32" s="87">
        <v>4</v>
      </c>
    </row>
    <row r="33" spans="1:5" x14ac:dyDescent="0.3">
      <c r="A33" s="88" t="s">
        <v>467</v>
      </c>
      <c r="B33" s="87">
        <v>50</v>
      </c>
      <c r="C33" s="87">
        <v>1</v>
      </c>
    </row>
    <row r="34" spans="1:5" x14ac:dyDescent="0.3">
      <c r="A34" s="86" t="s">
        <v>466</v>
      </c>
      <c r="B34" s="85">
        <f>AVERAGE(B29:B33)</f>
        <v>55</v>
      </c>
      <c r="C34" s="85">
        <f>AVERAGE(C29:C33)</f>
        <v>5.2</v>
      </c>
    </row>
    <row r="37" spans="1:5" x14ac:dyDescent="0.3">
      <c r="A37" s="3" t="s">
        <v>477</v>
      </c>
      <c r="B37" s="92" t="s">
        <v>512</v>
      </c>
    </row>
    <row r="38" spans="1:5" x14ac:dyDescent="0.3">
      <c r="A38" s="3" t="s">
        <v>475</v>
      </c>
      <c r="B38" t="s">
        <v>550</v>
      </c>
    </row>
    <row r="39" spans="1:5" ht="28.8" x14ac:dyDescent="0.3">
      <c r="A39" s="91" t="s">
        <v>454</v>
      </c>
      <c r="B39" s="90" t="s">
        <v>473</v>
      </c>
      <c r="C39" s="89" t="s">
        <v>472</v>
      </c>
    </row>
    <row r="40" spans="1:5" x14ac:dyDescent="0.3">
      <c r="A40" s="88" t="s">
        <v>471</v>
      </c>
      <c r="B40" s="87">
        <v>2</v>
      </c>
      <c r="C40" s="87">
        <v>1</v>
      </c>
    </row>
    <row r="41" spans="1:5" x14ac:dyDescent="0.3">
      <c r="A41" s="88" t="s">
        <v>470</v>
      </c>
      <c r="B41" s="87">
        <v>1</v>
      </c>
      <c r="C41" s="87">
        <v>0</v>
      </c>
    </row>
    <row r="42" spans="1:5" x14ac:dyDescent="0.3">
      <c r="A42" s="88" t="s">
        <v>469</v>
      </c>
      <c r="B42" s="93">
        <v>0</v>
      </c>
      <c r="C42" s="87">
        <v>0</v>
      </c>
    </row>
    <row r="43" spans="1:5" x14ac:dyDescent="0.3">
      <c r="A43" s="88" t="s">
        <v>468</v>
      </c>
      <c r="B43" s="93">
        <v>0</v>
      </c>
      <c r="C43" s="87">
        <v>0</v>
      </c>
    </row>
    <row r="44" spans="1:5" x14ac:dyDescent="0.3">
      <c r="A44" s="88" t="s">
        <v>467</v>
      </c>
      <c r="B44" s="93">
        <v>0</v>
      </c>
      <c r="C44" s="87">
        <v>0</v>
      </c>
    </row>
    <row r="45" spans="1:5" x14ac:dyDescent="0.3">
      <c r="A45" s="86" t="s">
        <v>466</v>
      </c>
      <c r="B45" s="85">
        <f>AVERAGE(B40:B44)</f>
        <v>0.6</v>
      </c>
      <c r="C45" s="85">
        <f>AVERAGE(C40:C44)</f>
        <v>0.2</v>
      </c>
      <c r="E45" s="95" t="s">
        <v>507</v>
      </c>
    </row>
    <row r="48" spans="1:5" x14ac:dyDescent="0.3">
      <c r="A48" s="3" t="s">
        <v>477</v>
      </c>
      <c r="B48" s="92" t="s">
        <v>479</v>
      </c>
    </row>
    <row r="49" spans="1:5" x14ac:dyDescent="0.3">
      <c r="A49" s="3" t="s">
        <v>475</v>
      </c>
      <c r="B49" t="s">
        <v>549</v>
      </c>
    </row>
    <row r="50" spans="1:5" ht="28.8" x14ac:dyDescent="0.3">
      <c r="A50" s="91" t="s">
        <v>454</v>
      </c>
      <c r="B50" s="90" t="s">
        <v>473</v>
      </c>
      <c r="C50" s="89" t="s">
        <v>472</v>
      </c>
    </row>
    <row r="51" spans="1:5" x14ac:dyDescent="0.3">
      <c r="A51" s="88" t="s">
        <v>471</v>
      </c>
      <c r="B51" s="87">
        <v>1</v>
      </c>
      <c r="C51" s="87">
        <v>0</v>
      </c>
    </row>
    <row r="52" spans="1:5" x14ac:dyDescent="0.3">
      <c r="A52" s="88" t="s">
        <v>470</v>
      </c>
      <c r="B52" s="87">
        <v>8</v>
      </c>
      <c r="C52" s="87">
        <v>0</v>
      </c>
    </row>
    <row r="53" spans="1:5" x14ac:dyDescent="0.3">
      <c r="A53" s="88" t="s">
        <v>469</v>
      </c>
      <c r="B53" s="87">
        <v>3</v>
      </c>
      <c r="C53" s="87">
        <v>0</v>
      </c>
    </row>
    <row r="54" spans="1:5" x14ac:dyDescent="0.3">
      <c r="A54" s="88" t="s">
        <v>468</v>
      </c>
      <c r="B54" s="87">
        <v>2</v>
      </c>
      <c r="C54" s="87">
        <v>0</v>
      </c>
    </row>
    <row r="55" spans="1:5" x14ac:dyDescent="0.3">
      <c r="A55" s="88" t="s">
        <v>467</v>
      </c>
      <c r="B55" s="87">
        <v>1</v>
      </c>
      <c r="C55" s="87">
        <v>0</v>
      </c>
    </row>
    <row r="56" spans="1:5" x14ac:dyDescent="0.3">
      <c r="A56" s="86" t="s">
        <v>466</v>
      </c>
      <c r="B56" s="85">
        <f>AVERAGE(B51:B55)</f>
        <v>3</v>
      </c>
      <c r="C56" s="85">
        <f>AVERAGE(C51:C55)</f>
        <v>0</v>
      </c>
      <c r="E56" s="95" t="s">
        <v>507</v>
      </c>
    </row>
    <row r="59" spans="1:5" x14ac:dyDescent="0.3">
      <c r="A59" s="3" t="s">
        <v>477</v>
      </c>
      <c r="B59" s="92" t="s">
        <v>548</v>
      </c>
    </row>
    <row r="60" spans="1:5" x14ac:dyDescent="0.3">
      <c r="A60" s="3" t="s">
        <v>475</v>
      </c>
      <c r="B60" t="s">
        <v>547</v>
      </c>
    </row>
    <row r="61" spans="1:5" ht="28.8" x14ac:dyDescent="0.3">
      <c r="A61" s="91" t="s">
        <v>454</v>
      </c>
      <c r="B61" s="90" t="s">
        <v>473</v>
      </c>
      <c r="C61" s="89" t="s">
        <v>472</v>
      </c>
    </row>
    <row r="62" spans="1:5" x14ac:dyDescent="0.3">
      <c r="A62" s="88" t="s">
        <v>471</v>
      </c>
      <c r="B62" s="93" t="s">
        <v>485</v>
      </c>
      <c r="C62" s="93" t="s">
        <v>485</v>
      </c>
    </row>
    <row r="63" spans="1:5" x14ac:dyDescent="0.3">
      <c r="A63" s="88" t="s">
        <v>470</v>
      </c>
      <c r="B63" s="93" t="s">
        <v>485</v>
      </c>
      <c r="C63" s="93" t="s">
        <v>485</v>
      </c>
    </row>
    <row r="64" spans="1:5" x14ac:dyDescent="0.3">
      <c r="A64" s="88" t="s">
        <v>469</v>
      </c>
      <c r="B64" s="87">
        <v>25</v>
      </c>
      <c r="C64" s="87">
        <v>12</v>
      </c>
    </row>
    <row r="65" spans="1:3" x14ac:dyDescent="0.3">
      <c r="A65" s="88" t="s">
        <v>468</v>
      </c>
      <c r="B65" s="87">
        <v>21</v>
      </c>
      <c r="C65" s="87">
        <v>14</v>
      </c>
    </row>
    <row r="66" spans="1:3" x14ac:dyDescent="0.3">
      <c r="A66" s="88" t="s">
        <v>467</v>
      </c>
      <c r="B66" s="87">
        <v>13</v>
      </c>
      <c r="C66" s="87">
        <v>8</v>
      </c>
    </row>
    <row r="67" spans="1:3" x14ac:dyDescent="0.3">
      <c r="A67" s="86" t="s">
        <v>498</v>
      </c>
      <c r="B67" s="85">
        <f>AVERAGE(B64:B66)</f>
        <v>19.666666666666668</v>
      </c>
      <c r="C67" s="85">
        <f>AVERAGE(C64:C66)</f>
        <v>11.333333333333334</v>
      </c>
    </row>
    <row r="70" spans="1:3" x14ac:dyDescent="0.3">
      <c r="A70" s="3" t="s">
        <v>477</v>
      </c>
      <c r="B70" s="92" t="s">
        <v>546</v>
      </c>
    </row>
    <row r="71" spans="1:3" x14ac:dyDescent="0.3">
      <c r="A71" s="3" t="s">
        <v>475</v>
      </c>
      <c r="B71" t="s">
        <v>545</v>
      </c>
    </row>
    <row r="72" spans="1:3" ht="28.8" x14ac:dyDescent="0.3">
      <c r="A72" s="91" t="s">
        <v>454</v>
      </c>
      <c r="B72" s="90" t="s">
        <v>473</v>
      </c>
      <c r="C72" s="89" t="s">
        <v>472</v>
      </c>
    </row>
    <row r="73" spans="1:3" x14ac:dyDescent="0.3">
      <c r="A73" s="88" t="s">
        <v>471</v>
      </c>
      <c r="B73" s="93" t="s">
        <v>485</v>
      </c>
      <c r="C73" s="93" t="s">
        <v>485</v>
      </c>
    </row>
    <row r="74" spans="1:3" x14ac:dyDescent="0.3">
      <c r="A74" s="88" t="s">
        <v>470</v>
      </c>
      <c r="B74" s="93" t="s">
        <v>485</v>
      </c>
      <c r="C74" s="93" t="s">
        <v>485</v>
      </c>
    </row>
    <row r="75" spans="1:3" x14ac:dyDescent="0.3">
      <c r="A75" s="88" t="s">
        <v>469</v>
      </c>
      <c r="B75" s="87">
        <v>63</v>
      </c>
      <c r="C75" s="87">
        <v>11</v>
      </c>
    </row>
    <row r="76" spans="1:3" x14ac:dyDescent="0.3">
      <c r="A76" s="88" t="s">
        <v>468</v>
      </c>
      <c r="B76" s="87">
        <v>54</v>
      </c>
      <c r="C76" s="87">
        <v>5</v>
      </c>
    </row>
    <row r="77" spans="1:3" x14ac:dyDescent="0.3">
      <c r="A77" s="88" t="s">
        <v>467</v>
      </c>
      <c r="B77" s="87">
        <v>38</v>
      </c>
      <c r="C77" s="87">
        <v>8</v>
      </c>
    </row>
    <row r="78" spans="1:3" x14ac:dyDescent="0.3">
      <c r="A78" s="86" t="s">
        <v>498</v>
      </c>
      <c r="B78" s="85">
        <f>AVERAGE(B75:B77)</f>
        <v>51.666666666666664</v>
      </c>
      <c r="C78" s="85">
        <f>AVERAGE(C75:C77)</f>
        <v>8</v>
      </c>
    </row>
    <row r="81" spans="1:3" x14ac:dyDescent="0.3">
      <c r="A81" s="3" t="s">
        <v>477</v>
      </c>
      <c r="B81" s="92" t="s">
        <v>506</v>
      </c>
    </row>
    <row r="82" spans="1:3" x14ac:dyDescent="0.3">
      <c r="A82" s="3" t="s">
        <v>475</v>
      </c>
      <c r="B82" t="s">
        <v>544</v>
      </c>
    </row>
    <row r="83" spans="1:3" ht="28.8" x14ac:dyDescent="0.3">
      <c r="A83" s="91" t="s">
        <v>454</v>
      </c>
      <c r="B83" s="90" t="s">
        <v>473</v>
      </c>
      <c r="C83" s="89" t="s">
        <v>472</v>
      </c>
    </row>
    <row r="84" spans="1:3" x14ac:dyDescent="0.3">
      <c r="A84" s="88" t="s">
        <v>471</v>
      </c>
      <c r="B84" s="87">
        <v>7</v>
      </c>
      <c r="C84" s="87">
        <v>0</v>
      </c>
    </row>
    <row r="85" spans="1:3" x14ac:dyDescent="0.3">
      <c r="A85" s="88" t="s">
        <v>470</v>
      </c>
      <c r="B85" s="87">
        <v>5</v>
      </c>
      <c r="C85" s="87">
        <v>0</v>
      </c>
    </row>
    <row r="86" spans="1:3" x14ac:dyDescent="0.3">
      <c r="A86" s="88" t="s">
        <v>469</v>
      </c>
      <c r="B86" s="87">
        <v>3</v>
      </c>
      <c r="C86" s="87">
        <v>0</v>
      </c>
    </row>
    <row r="87" spans="1:3" x14ac:dyDescent="0.3">
      <c r="A87" s="88" t="s">
        <v>468</v>
      </c>
      <c r="B87" s="87">
        <v>1</v>
      </c>
      <c r="C87" s="87">
        <v>0</v>
      </c>
    </row>
    <row r="88" spans="1:3" x14ac:dyDescent="0.3">
      <c r="A88" s="88" t="s">
        <v>467</v>
      </c>
      <c r="B88" s="87">
        <v>0</v>
      </c>
      <c r="C88" s="87">
        <v>0</v>
      </c>
    </row>
    <row r="89" spans="1:3" x14ac:dyDescent="0.3">
      <c r="A89" s="86" t="s">
        <v>466</v>
      </c>
      <c r="B89" s="85">
        <f>AVERAGE(B84:B88)</f>
        <v>3.2</v>
      </c>
      <c r="C89" s="85">
        <f>AVERAGE(C84:C88)</f>
        <v>0</v>
      </c>
    </row>
    <row r="92" spans="1:3" x14ac:dyDescent="0.3">
      <c r="A92" s="3" t="s">
        <v>477</v>
      </c>
      <c r="B92" s="92" t="s">
        <v>543</v>
      </c>
    </row>
    <row r="93" spans="1:3" x14ac:dyDescent="0.3">
      <c r="A93" s="3" t="s">
        <v>475</v>
      </c>
      <c r="B93" t="s">
        <v>542</v>
      </c>
    </row>
    <row r="94" spans="1:3" ht="28.8" x14ac:dyDescent="0.3">
      <c r="A94" s="91" t="s">
        <v>454</v>
      </c>
      <c r="B94" s="90" t="s">
        <v>473</v>
      </c>
      <c r="C94" s="89" t="s">
        <v>472</v>
      </c>
    </row>
    <row r="95" spans="1:3" x14ac:dyDescent="0.3">
      <c r="A95" s="88" t="s">
        <v>471</v>
      </c>
      <c r="B95" s="87">
        <v>0</v>
      </c>
      <c r="C95" s="87">
        <v>1</v>
      </c>
    </row>
    <row r="96" spans="1:3" x14ac:dyDescent="0.3">
      <c r="A96" s="88" t="s">
        <v>470</v>
      </c>
      <c r="B96" s="87">
        <v>3</v>
      </c>
      <c r="C96" s="87">
        <v>0</v>
      </c>
    </row>
    <row r="97" spans="1:3" x14ac:dyDescent="0.3">
      <c r="A97" s="88" t="s">
        <v>469</v>
      </c>
      <c r="B97" s="87">
        <v>5</v>
      </c>
      <c r="C97" s="87">
        <v>6</v>
      </c>
    </row>
    <row r="98" spans="1:3" x14ac:dyDescent="0.3">
      <c r="A98" s="88" t="s">
        <v>468</v>
      </c>
      <c r="B98" s="87">
        <v>6</v>
      </c>
      <c r="C98" s="87">
        <v>1</v>
      </c>
    </row>
    <row r="99" spans="1:3" x14ac:dyDescent="0.3">
      <c r="A99" s="88" t="s">
        <v>467</v>
      </c>
      <c r="B99" s="87">
        <v>3</v>
      </c>
      <c r="C99" s="87">
        <v>1</v>
      </c>
    </row>
    <row r="100" spans="1:3" x14ac:dyDescent="0.3">
      <c r="A100" s="86" t="s">
        <v>466</v>
      </c>
      <c r="B100" s="85">
        <f>AVERAGE(B95:B99)</f>
        <v>3.4</v>
      </c>
      <c r="C100" s="85">
        <f>AVERAGE(C95:C99)</f>
        <v>1.8</v>
      </c>
    </row>
    <row r="103" spans="1:3" x14ac:dyDescent="0.3">
      <c r="A103" s="3" t="s">
        <v>477</v>
      </c>
      <c r="B103" s="92" t="s">
        <v>541</v>
      </c>
    </row>
    <row r="104" spans="1:3" x14ac:dyDescent="0.3">
      <c r="A104" s="3" t="s">
        <v>475</v>
      </c>
      <c r="B104" t="s">
        <v>540</v>
      </c>
    </row>
    <row r="105" spans="1:3" ht="28.8" x14ac:dyDescent="0.3">
      <c r="A105" s="91" t="s">
        <v>454</v>
      </c>
      <c r="B105" s="90" t="s">
        <v>473</v>
      </c>
      <c r="C105" s="89" t="s">
        <v>472</v>
      </c>
    </row>
    <row r="106" spans="1:3" x14ac:dyDescent="0.3">
      <c r="A106" s="88" t="s">
        <v>471</v>
      </c>
      <c r="B106" s="87">
        <v>0</v>
      </c>
      <c r="C106" s="87">
        <v>1</v>
      </c>
    </row>
    <row r="107" spans="1:3" x14ac:dyDescent="0.3">
      <c r="A107" s="88" t="s">
        <v>470</v>
      </c>
      <c r="B107" s="87">
        <v>0</v>
      </c>
      <c r="C107" s="87">
        <v>0</v>
      </c>
    </row>
    <row r="108" spans="1:3" x14ac:dyDescent="0.3">
      <c r="A108" s="88" t="s">
        <v>469</v>
      </c>
      <c r="B108" s="87">
        <v>0</v>
      </c>
      <c r="C108" s="87">
        <v>0</v>
      </c>
    </row>
    <row r="109" spans="1:3" x14ac:dyDescent="0.3">
      <c r="A109" s="88" t="s">
        <v>468</v>
      </c>
      <c r="B109" s="87">
        <v>0</v>
      </c>
      <c r="C109" s="87">
        <v>0</v>
      </c>
    </row>
    <row r="110" spans="1:3" x14ac:dyDescent="0.3">
      <c r="A110" s="88" t="s">
        <v>467</v>
      </c>
      <c r="B110" s="87">
        <v>0</v>
      </c>
      <c r="C110" s="87">
        <v>0</v>
      </c>
    </row>
    <row r="111" spans="1:3" x14ac:dyDescent="0.3">
      <c r="A111" s="86" t="s">
        <v>466</v>
      </c>
      <c r="B111" s="85">
        <f>AVERAGE(B106:B110)</f>
        <v>0</v>
      </c>
      <c r="C111" s="85">
        <f>AVERAGE(C106:C110)</f>
        <v>0.2</v>
      </c>
    </row>
    <row r="114" spans="1:3" x14ac:dyDescent="0.3">
      <c r="A114" s="3" t="s">
        <v>477</v>
      </c>
      <c r="B114" s="92" t="s">
        <v>530</v>
      </c>
    </row>
    <row r="115" spans="1:3" x14ac:dyDescent="0.3">
      <c r="A115" s="3" t="s">
        <v>475</v>
      </c>
      <c r="B115" t="s">
        <v>539</v>
      </c>
    </row>
    <row r="116" spans="1:3" ht="28.8" x14ac:dyDescent="0.3">
      <c r="A116" s="91" t="s">
        <v>454</v>
      </c>
      <c r="B116" s="90" t="s">
        <v>473</v>
      </c>
      <c r="C116" s="89" t="s">
        <v>472</v>
      </c>
    </row>
    <row r="117" spans="1:3" x14ac:dyDescent="0.3">
      <c r="A117" s="88" t="s">
        <v>471</v>
      </c>
      <c r="B117" s="87">
        <v>5</v>
      </c>
      <c r="C117" s="87">
        <v>6</v>
      </c>
    </row>
    <row r="118" spans="1:3" x14ac:dyDescent="0.3">
      <c r="A118" s="88" t="s">
        <v>470</v>
      </c>
      <c r="B118" s="87">
        <v>3</v>
      </c>
      <c r="C118" s="87">
        <v>3</v>
      </c>
    </row>
    <row r="119" spans="1:3" x14ac:dyDescent="0.3">
      <c r="A119" s="88" t="s">
        <v>469</v>
      </c>
      <c r="B119" s="87">
        <v>4</v>
      </c>
      <c r="C119" s="87">
        <v>3</v>
      </c>
    </row>
    <row r="120" spans="1:3" x14ac:dyDescent="0.3">
      <c r="A120" s="88" t="s">
        <v>468</v>
      </c>
      <c r="B120" s="87">
        <v>4</v>
      </c>
      <c r="C120" s="87">
        <v>3</v>
      </c>
    </row>
    <row r="121" spans="1:3" x14ac:dyDescent="0.3">
      <c r="A121" s="88" t="s">
        <v>467</v>
      </c>
      <c r="B121" s="87">
        <v>7</v>
      </c>
      <c r="C121" s="87">
        <v>0</v>
      </c>
    </row>
    <row r="122" spans="1:3" x14ac:dyDescent="0.3">
      <c r="A122" s="86" t="s">
        <v>466</v>
      </c>
      <c r="B122" s="85">
        <f>AVERAGE(B117:B121)</f>
        <v>4.5999999999999996</v>
      </c>
      <c r="C122" s="85">
        <f>AVERAGE(C117:C121)</f>
        <v>3</v>
      </c>
    </row>
    <row r="125" spans="1:3" x14ac:dyDescent="0.3">
      <c r="A125" s="3" t="s">
        <v>477</v>
      </c>
      <c r="B125" s="92" t="s">
        <v>538</v>
      </c>
    </row>
    <row r="126" spans="1:3" x14ac:dyDescent="0.3">
      <c r="A126" s="3" t="s">
        <v>475</v>
      </c>
      <c r="B126" t="s">
        <v>537</v>
      </c>
    </row>
    <row r="127" spans="1:3" ht="28.8" x14ac:dyDescent="0.3">
      <c r="A127" s="91" t="s">
        <v>454</v>
      </c>
      <c r="B127" s="90" t="s">
        <v>473</v>
      </c>
      <c r="C127" s="89" t="s">
        <v>472</v>
      </c>
    </row>
    <row r="128" spans="1:3" x14ac:dyDescent="0.3">
      <c r="A128" s="88" t="s">
        <v>471</v>
      </c>
      <c r="B128" s="87">
        <v>0</v>
      </c>
      <c r="C128" s="87">
        <v>0</v>
      </c>
    </row>
    <row r="129" spans="1:5" x14ac:dyDescent="0.3">
      <c r="A129" s="88" t="s">
        <v>470</v>
      </c>
      <c r="B129" s="87">
        <v>1</v>
      </c>
      <c r="C129" s="87">
        <v>0</v>
      </c>
    </row>
    <row r="130" spans="1:5" x14ac:dyDescent="0.3">
      <c r="A130" s="88" t="s">
        <v>469</v>
      </c>
      <c r="B130" s="87">
        <v>0</v>
      </c>
      <c r="C130" s="87">
        <v>0</v>
      </c>
    </row>
    <row r="131" spans="1:5" x14ac:dyDescent="0.3">
      <c r="A131" s="88" t="s">
        <v>468</v>
      </c>
      <c r="B131" s="87">
        <v>0</v>
      </c>
      <c r="C131" s="87">
        <v>0</v>
      </c>
    </row>
    <row r="132" spans="1:5" x14ac:dyDescent="0.3">
      <c r="A132" s="88" t="s">
        <v>467</v>
      </c>
      <c r="B132" s="87">
        <v>0</v>
      </c>
      <c r="C132" s="87">
        <v>0</v>
      </c>
    </row>
    <row r="133" spans="1:5" x14ac:dyDescent="0.3">
      <c r="A133" s="86" t="s">
        <v>466</v>
      </c>
      <c r="B133" s="85">
        <f>AVERAGE(B128:B132)</f>
        <v>0.2</v>
      </c>
      <c r="C133" s="85">
        <f>AVERAGE(C128:C132)</f>
        <v>0</v>
      </c>
      <c r="E133" s="95" t="s">
        <v>507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EAE06-6EB5-43D9-86B4-A818FAC25881}">
  <dimension ref="A1:C100"/>
  <sheetViews>
    <sheetView topLeftCell="A25" workbookViewId="0">
      <selection activeCell="K49" sqref="K49"/>
    </sheetView>
  </sheetViews>
  <sheetFormatPr defaultRowHeight="14.4" x14ac:dyDescent="0.3"/>
  <cols>
    <col min="1" max="1" width="14.88671875" customWidth="1"/>
    <col min="2" max="2" width="15" customWidth="1"/>
    <col min="3" max="3" width="11.88671875" customWidth="1"/>
  </cols>
  <sheetData>
    <row r="1" spans="1:3" x14ac:dyDescent="0.3">
      <c r="A1" s="3" t="s">
        <v>563</v>
      </c>
    </row>
    <row r="4" spans="1:3" x14ac:dyDescent="0.3">
      <c r="A4" s="3" t="s">
        <v>477</v>
      </c>
      <c r="B4" s="92" t="s">
        <v>562</v>
      </c>
    </row>
    <row r="5" spans="1:3" x14ac:dyDescent="0.3">
      <c r="A5" s="3" t="s">
        <v>475</v>
      </c>
      <c r="B5" t="s">
        <v>561</v>
      </c>
    </row>
    <row r="6" spans="1:3" ht="28.8" x14ac:dyDescent="0.3">
      <c r="A6" s="91" t="s">
        <v>454</v>
      </c>
      <c r="B6" s="90" t="s">
        <v>473</v>
      </c>
      <c r="C6" s="89" t="s">
        <v>472</v>
      </c>
    </row>
    <row r="7" spans="1:3" x14ac:dyDescent="0.3">
      <c r="A7" s="88" t="s">
        <v>471</v>
      </c>
      <c r="B7" s="87">
        <v>8</v>
      </c>
      <c r="C7" s="87">
        <v>0</v>
      </c>
    </row>
    <row r="8" spans="1:3" x14ac:dyDescent="0.3">
      <c r="A8" s="88" t="s">
        <v>470</v>
      </c>
      <c r="B8" s="87">
        <v>23</v>
      </c>
      <c r="C8" s="87">
        <v>1</v>
      </c>
    </row>
    <row r="9" spans="1:3" x14ac:dyDescent="0.3">
      <c r="A9" s="88" t="s">
        <v>469</v>
      </c>
      <c r="B9" s="87">
        <v>19</v>
      </c>
      <c r="C9" s="87">
        <v>3</v>
      </c>
    </row>
    <row r="10" spans="1:3" x14ac:dyDescent="0.3">
      <c r="A10" s="88" t="s">
        <v>468</v>
      </c>
      <c r="B10" s="87">
        <v>27</v>
      </c>
      <c r="C10" s="87">
        <v>7</v>
      </c>
    </row>
    <row r="11" spans="1:3" x14ac:dyDescent="0.3">
      <c r="A11" s="88" t="s">
        <v>467</v>
      </c>
      <c r="B11" s="87">
        <v>16</v>
      </c>
      <c r="C11" s="87">
        <v>4</v>
      </c>
    </row>
    <row r="12" spans="1:3" x14ac:dyDescent="0.3">
      <c r="A12" s="86" t="s">
        <v>466</v>
      </c>
      <c r="B12" s="85">
        <f>AVERAGE(B7:B11)</f>
        <v>18.600000000000001</v>
      </c>
      <c r="C12" s="85">
        <f>AVERAGE(C7:C11)</f>
        <v>3</v>
      </c>
    </row>
    <row r="15" spans="1:3" x14ac:dyDescent="0.3">
      <c r="A15" s="3" t="s">
        <v>477</v>
      </c>
      <c r="B15" s="92">
        <v>299</v>
      </c>
    </row>
    <row r="16" spans="1:3" x14ac:dyDescent="0.3">
      <c r="A16" s="3" t="s">
        <v>475</v>
      </c>
      <c r="B16" t="s">
        <v>496</v>
      </c>
    </row>
    <row r="17" spans="1:3" ht="28.8" x14ac:dyDescent="0.3">
      <c r="A17" s="91" t="s">
        <v>454</v>
      </c>
      <c r="B17" s="90" t="s">
        <v>473</v>
      </c>
      <c r="C17" s="89" t="s">
        <v>472</v>
      </c>
    </row>
    <row r="18" spans="1:3" x14ac:dyDescent="0.3">
      <c r="A18" s="88" t="s">
        <v>471</v>
      </c>
      <c r="B18" s="87">
        <v>35</v>
      </c>
      <c r="C18" s="87">
        <v>7</v>
      </c>
    </row>
    <row r="19" spans="1:3" x14ac:dyDescent="0.3">
      <c r="A19" s="88" t="s">
        <v>470</v>
      </c>
      <c r="B19" s="87">
        <v>32</v>
      </c>
      <c r="C19" s="87">
        <v>4</v>
      </c>
    </row>
    <row r="20" spans="1:3" x14ac:dyDescent="0.3">
      <c r="A20" s="88" t="s">
        <v>469</v>
      </c>
      <c r="B20" s="87">
        <v>33</v>
      </c>
      <c r="C20" s="87">
        <v>1</v>
      </c>
    </row>
    <row r="21" spans="1:3" x14ac:dyDescent="0.3">
      <c r="A21" s="88" t="s">
        <v>468</v>
      </c>
      <c r="B21" s="87">
        <v>27</v>
      </c>
      <c r="C21" s="87">
        <v>4</v>
      </c>
    </row>
    <row r="22" spans="1:3" x14ac:dyDescent="0.3">
      <c r="A22" s="88" t="s">
        <v>467</v>
      </c>
      <c r="B22" s="87">
        <v>16</v>
      </c>
      <c r="C22" s="87">
        <v>0</v>
      </c>
    </row>
    <row r="23" spans="1:3" x14ac:dyDescent="0.3">
      <c r="A23" s="86" t="s">
        <v>466</v>
      </c>
      <c r="B23" s="85">
        <f>AVERAGE(B18:B22)</f>
        <v>28.6</v>
      </c>
      <c r="C23" s="85">
        <f>AVERAGE(C18:C22)</f>
        <v>3.2</v>
      </c>
    </row>
    <row r="26" spans="1:3" x14ac:dyDescent="0.3">
      <c r="A26" s="3" t="s">
        <v>477</v>
      </c>
      <c r="B26" s="92" t="s">
        <v>495</v>
      </c>
    </row>
    <row r="27" spans="1:3" x14ac:dyDescent="0.3">
      <c r="A27" s="3" t="s">
        <v>475</v>
      </c>
      <c r="B27" t="s">
        <v>560</v>
      </c>
    </row>
    <row r="28" spans="1:3" ht="28.8" x14ac:dyDescent="0.3">
      <c r="A28" s="91" t="s">
        <v>454</v>
      </c>
      <c r="B28" s="90" t="s">
        <v>473</v>
      </c>
      <c r="C28" s="89" t="s">
        <v>472</v>
      </c>
    </row>
    <row r="29" spans="1:3" x14ac:dyDescent="0.3">
      <c r="A29" s="88" t="s">
        <v>471</v>
      </c>
      <c r="B29" s="87">
        <v>15</v>
      </c>
      <c r="C29" s="87">
        <v>1</v>
      </c>
    </row>
    <row r="30" spans="1:3" x14ac:dyDescent="0.3">
      <c r="A30" s="88" t="s">
        <v>470</v>
      </c>
      <c r="B30" s="87">
        <v>13</v>
      </c>
      <c r="C30" s="87">
        <v>1</v>
      </c>
    </row>
    <row r="31" spans="1:3" x14ac:dyDescent="0.3">
      <c r="A31" s="88" t="s">
        <v>469</v>
      </c>
      <c r="B31" s="87">
        <v>12</v>
      </c>
      <c r="C31" s="87">
        <v>2</v>
      </c>
    </row>
    <row r="32" spans="1:3" x14ac:dyDescent="0.3">
      <c r="A32" s="88" t="s">
        <v>468</v>
      </c>
      <c r="B32" s="87">
        <v>9</v>
      </c>
      <c r="C32" s="87">
        <v>4</v>
      </c>
    </row>
    <row r="33" spans="1:3" x14ac:dyDescent="0.3">
      <c r="A33" s="88" t="s">
        <v>467</v>
      </c>
      <c r="B33" s="87">
        <v>9</v>
      </c>
      <c r="C33" s="87">
        <v>1</v>
      </c>
    </row>
    <row r="34" spans="1:3" x14ac:dyDescent="0.3">
      <c r="A34" s="86" t="s">
        <v>466</v>
      </c>
      <c r="B34" s="85">
        <f>AVERAGE(B29:B33)</f>
        <v>11.6</v>
      </c>
      <c r="C34" s="85">
        <f>AVERAGE(C29:C33)</f>
        <v>1.8</v>
      </c>
    </row>
    <row r="37" spans="1:3" x14ac:dyDescent="0.3">
      <c r="A37" s="3" t="s">
        <v>477</v>
      </c>
      <c r="B37" s="92" t="s">
        <v>518</v>
      </c>
    </row>
    <row r="38" spans="1:3" x14ac:dyDescent="0.3">
      <c r="A38" s="3" t="s">
        <v>475</v>
      </c>
      <c r="B38" t="s">
        <v>559</v>
      </c>
    </row>
    <row r="39" spans="1:3" ht="28.8" x14ac:dyDescent="0.3">
      <c r="A39" s="91" t="s">
        <v>454</v>
      </c>
      <c r="B39" s="90" t="s">
        <v>473</v>
      </c>
      <c r="C39" s="89" t="s">
        <v>472</v>
      </c>
    </row>
    <row r="40" spans="1:3" x14ac:dyDescent="0.3">
      <c r="A40" s="88" t="s">
        <v>471</v>
      </c>
      <c r="B40" s="93" t="s">
        <v>485</v>
      </c>
      <c r="C40" s="93" t="s">
        <v>485</v>
      </c>
    </row>
    <row r="41" spans="1:3" x14ac:dyDescent="0.3">
      <c r="A41" s="88" t="s">
        <v>470</v>
      </c>
      <c r="B41" s="87">
        <v>7</v>
      </c>
      <c r="C41" s="87">
        <v>0</v>
      </c>
    </row>
    <row r="42" spans="1:3" x14ac:dyDescent="0.3">
      <c r="A42" s="88" t="s">
        <v>469</v>
      </c>
      <c r="B42" s="87">
        <v>9</v>
      </c>
      <c r="C42" s="87">
        <v>1</v>
      </c>
    </row>
    <row r="43" spans="1:3" x14ac:dyDescent="0.3">
      <c r="A43" s="88" t="s">
        <v>468</v>
      </c>
      <c r="B43" s="87">
        <v>14</v>
      </c>
      <c r="C43" s="87">
        <v>1</v>
      </c>
    </row>
    <row r="44" spans="1:3" x14ac:dyDescent="0.3">
      <c r="A44" s="88" t="s">
        <v>467</v>
      </c>
      <c r="B44" s="87">
        <v>21</v>
      </c>
      <c r="C44" s="87">
        <v>2</v>
      </c>
    </row>
    <row r="45" spans="1:3" x14ac:dyDescent="0.3">
      <c r="A45" s="86" t="s">
        <v>510</v>
      </c>
      <c r="B45" s="85">
        <f>AVERAGE(B41:B44)</f>
        <v>12.75</v>
      </c>
      <c r="C45" s="85">
        <f>AVERAGE(C41:C44)</f>
        <v>1</v>
      </c>
    </row>
    <row r="48" spans="1:3" x14ac:dyDescent="0.3">
      <c r="A48" s="3" t="s">
        <v>477</v>
      </c>
      <c r="B48" s="92">
        <v>344</v>
      </c>
    </row>
    <row r="49" spans="1:3" x14ac:dyDescent="0.3">
      <c r="A49" s="3" t="s">
        <v>475</v>
      </c>
      <c r="B49" t="s">
        <v>558</v>
      </c>
    </row>
    <row r="50" spans="1:3" ht="28.8" x14ac:dyDescent="0.3">
      <c r="A50" s="91" t="s">
        <v>454</v>
      </c>
      <c r="B50" s="90" t="s">
        <v>473</v>
      </c>
      <c r="C50" s="89" t="s">
        <v>472</v>
      </c>
    </row>
    <row r="51" spans="1:3" x14ac:dyDescent="0.3">
      <c r="A51" s="88" t="s">
        <v>471</v>
      </c>
      <c r="B51" s="93" t="s">
        <v>485</v>
      </c>
      <c r="C51" s="93" t="s">
        <v>485</v>
      </c>
    </row>
    <row r="52" spans="1:3" x14ac:dyDescent="0.3">
      <c r="A52" s="88" t="s">
        <v>470</v>
      </c>
      <c r="B52" s="93" t="s">
        <v>485</v>
      </c>
      <c r="C52" s="93" t="s">
        <v>485</v>
      </c>
    </row>
    <row r="53" spans="1:3" x14ac:dyDescent="0.3">
      <c r="A53" s="88" t="s">
        <v>469</v>
      </c>
      <c r="B53" s="87">
        <v>1</v>
      </c>
      <c r="C53" s="87">
        <v>0</v>
      </c>
    </row>
    <row r="54" spans="1:3" x14ac:dyDescent="0.3">
      <c r="A54" s="88" t="s">
        <v>468</v>
      </c>
      <c r="B54" s="87">
        <v>1</v>
      </c>
      <c r="C54" s="87">
        <v>0</v>
      </c>
    </row>
    <row r="55" spans="1:3" x14ac:dyDescent="0.3">
      <c r="A55" s="88" t="s">
        <v>467</v>
      </c>
      <c r="B55" s="87">
        <v>1</v>
      </c>
      <c r="C55" s="87">
        <v>0</v>
      </c>
    </row>
    <row r="56" spans="1:3" x14ac:dyDescent="0.3">
      <c r="A56" s="86" t="s">
        <v>498</v>
      </c>
      <c r="B56" s="85">
        <f>AVERAGE(B53:B55)</f>
        <v>1</v>
      </c>
      <c r="C56" s="85">
        <f>AVERAGE(C53:C55)</f>
        <v>0</v>
      </c>
    </row>
    <row r="59" spans="1:3" x14ac:dyDescent="0.3">
      <c r="A59" s="3" t="s">
        <v>477</v>
      </c>
      <c r="B59" s="92" t="s">
        <v>487</v>
      </c>
    </row>
    <row r="60" spans="1:3" x14ac:dyDescent="0.3">
      <c r="A60" s="3" t="s">
        <v>475</v>
      </c>
      <c r="B60" t="s">
        <v>486</v>
      </c>
    </row>
    <row r="61" spans="1:3" ht="28.8" x14ac:dyDescent="0.3">
      <c r="A61" s="91" t="s">
        <v>454</v>
      </c>
      <c r="B61" s="90" t="s">
        <v>473</v>
      </c>
      <c r="C61" s="89" t="s">
        <v>472</v>
      </c>
    </row>
    <row r="62" spans="1:3" x14ac:dyDescent="0.3">
      <c r="A62" s="88" t="s">
        <v>471</v>
      </c>
      <c r="B62" s="93" t="s">
        <v>485</v>
      </c>
      <c r="C62" s="93" t="s">
        <v>485</v>
      </c>
    </row>
    <row r="63" spans="1:3" x14ac:dyDescent="0.3">
      <c r="A63" s="88" t="s">
        <v>470</v>
      </c>
      <c r="B63" s="87">
        <v>2</v>
      </c>
      <c r="C63" s="87">
        <v>0</v>
      </c>
    </row>
    <row r="64" spans="1:3" x14ac:dyDescent="0.3">
      <c r="A64" s="88" t="s">
        <v>469</v>
      </c>
      <c r="B64" s="87">
        <v>6</v>
      </c>
      <c r="C64" s="87">
        <v>0</v>
      </c>
    </row>
    <row r="65" spans="1:3" x14ac:dyDescent="0.3">
      <c r="A65" s="88" t="s">
        <v>468</v>
      </c>
      <c r="B65" s="87">
        <v>4</v>
      </c>
      <c r="C65" s="87">
        <v>1</v>
      </c>
    </row>
    <row r="66" spans="1:3" x14ac:dyDescent="0.3">
      <c r="A66" s="88" t="s">
        <v>467</v>
      </c>
      <c r="B66" s="87">
        <v>4</v>
      </c>
      <c r="C66" s="87">
        <v>0</v>
      </c>
    </row>
    <row r="67" spans="1:3" x14ac:dyDescent="0.3">
      <c r="A67" s="86" t="s">
        <v>510</v>
      </c>
      <c r="B67" s="85">
        <f>AVERAGE(B63:B66)</f>
        <v>4</v>
      </c>
      <c r="C67" s="85">
        <f>AVERAGE(C63:C66)</f>
        <v>0.25</v>
      </c>
    </row>
    <row r="70" spans="1:3" x14ac:dyDescent="0.3">
      <c r="A70" s="3" t="s">
        <v>477</v>
      </c>
      <c r="B70" s="92" t="s">
        <v>500</v>
      </c>
    </row>
    <row r="71" spans="1:3" x14ac:dyDescent="0.3">
      <c r="A71" s="3" t="s">
        <v>475</v>
      </c>
      <c r="B71" t="s">
        <v>557</v>
      </c>
    </row>
    <row r="72" spans="1:3" ht="28.8" x14ac:dyDescent="0.3">
      <c r="A72" s="91" t="s">
        <v>454</v>
      </c>
      <c r="B72" s="90" t="s">
        <v>473</v>
      </c>
      <c r="C72" s="89" t="s">
        <v>472</v>
      </c>
    </row>
    <row r="73" spans="1:3" x14ac:dyDescent="0.3">
      <c r="A73" s="88" t="s">
        <v>471</v>
      </c>
      <c r="B73" s="87">
        <v>3</v>
      </c>
      <c r="C73" s="87">
        <v>1</v>
      </c>
    </row>
    <row r="74" spans="1:3" x14ac:dyDescent="0.3">
      <c r="A74" s="88" t="s">
        <v>470</v>
      </c>
      <c r="B74" s="87">
        <v>5</v>
      </c>
      <c r="C74" s="87">
        <v>0</v>
      </c>
    </row>
    <row r="75" spans="1:3" x14ac:dyDescent="0.3">
      <c r="A75" s="88" t="s">
        <v>469</v>
      </c>
      <c r="B75" s="87">
        <v>5</v>
      </c>
      <c r="C75" s="87">
        <v>0</v>
      </c>
    </row>
    <row r="76" spans="1:3" x14ac:dyDescent="0.3">
      <c r="A76" s="88" t="s">
        <v>468</v>
      </c>
      <c r="B76" s="87">
        <v>2</v>
      </c>
      <c r="C76" s="87">
        <v>1</v>
      </c>
    </row>
    <row r="77" spans="1:3" x14ac:dyDescent="0.3">
      <c r="A77" s="88" t="s">
        <v>467</v>
      </c>
      <c r="B77" s="87">
        <v>1</v>
      </c>
      <c r="C77" s="87">
        <v>1</v>
      </c>
    </row>
    <row r="78" spans="1:3" x14ac:dyDescent="0.3">
      <c r="A78" s="86" t="s">
        <v>466</v>
      </c>
      <c r="B78" s="85">
        <f>AVERAGE(B73:B77)</f>
        <v>3.2</v>
      </c>
      <c r="C78" s="85">
        <f>AVERAGE(C73:C77)</f>
        <v>0.6</v>
      </c>
    </row>
    <row r="81" spans="1:3" x14ac:dyDescent="0.3">
      <c r="A81" s="3" t="s">
        <v>477</v>
      </c>
      <c r="B81" s="92" t="s">
        <v>479</v>
      </c>
    </row>
    <row r="82" spans="1:3" x14ac:dyDescent="0.3">
      <c r="A82" s="3" t="s">
        <v>475</v>
      </c>
      <c r="B82" t="s">
        <v>556</v>
      </c>
    </row>
    <row r="83" spans="1:3" ht="28.8" x14ac:dyDescent="0.3">
      <c r="A83" s="91" t="s">
        <v>454</v>
      </c>
      <c r="B83" s="90" t="s">
        <v>473</v>
      </c>
      <c r="C83" s="89" t="s">
        <v>472</v>
      </c>
    </row>
    <row r="84" spans="1:3" x14ac:dyDescent="0.3">
      <c r="A84" s="88" t="s">
        <v>471</v>
      </c>
      <c r="B84" s="87">
        <v>11</v>
      </c>
      <c r="C84" s="87">
        <v>7</v>
      </c>
    </row>
    <row r="85" spans="1:3" x14ac:dyDescent="0.3">
      <c r="A85" s="88" t="s">
        <v>470</v>
      </c>
      <c r="B85" s="87">
        <v>6</v>
      </c>
      <c r="C85" s="87">
        <v>2</v>
      </c>
    </row>
    <row r="86" spans="1:3" x14ac:dyDescent="0.3">
      <c r="A86" s="88" t="s">
        <v>469</v>
      </c>
      <c r="B86" s="87">
        <v>3</v>
      </c>
      <c r="C86" s="87">
        <v>0</v>
      </c>
    </row>
    <row r="87" spans="1:3" x14ac:dyDescent="0.3">
      <c r="A87" s="88" t="s">
        <v>468</v>
      </c>
      <c r="B87" s="87">
        <v>4</v>
      </c>
      <c r="C87" s="87">
        <v>1</v>
      </c>
    </row>
    <row r="88" spans="1:3" x14ac:dyDescent="0.3">
      <c r="A88" s="88" t="s">
        <v>467</v>
      </c>
      <c r="B88" s="87">
        <v>5</v>
      </c>
      <c r="C88" s="87">
        <v>2</v>
      </c>
    </row>
    <row r="89" spans="1:3" x14ac:dyDescent="0.3">
      <c r="A89" s="86" t="s">
        <v>466</v>
      </c>
      <c r="B89" s="85">
        <f>AVERAGE(B84:B88)</f>
        <v>5.8</v>
      </c>
      <c r="C89" s="85">
        <f>AVERAGE(C84:C88)</f>
        <v>2.4</v>
      </c>
    </row>
    <row r="92" spans="1:3" x14ac:dyDescent="0.3">
      <c r="A92" s="3" t="s">
        <v>477</v>
      </c>
      <c r="B92" s="92" t="s">
        <v>640</v>
      </c>
    </row>
    <row r="93" spans="1:3" x14ac:dyDescent="0.3">
      <c r="A93" s="3" t="s">
        <v>475</v>
      </c>
      <c r="B93" t="s">
        <v>641</v>
      </c>
    </row>
    <row r="94" spans="1:3" ht="28.8" x14ac:dyDescent="0.3">
      <c r="A94" s="91" t="s">
        <v>454</v>
      </c>
      <c r="B94" s="90" t="s">
        <v>473</v>
      </c>
      <c r="C94" s="89" t="s">
        <v>472</v>
      </c>
    </row>
    <row r="95" spans="1:3" x14ac:dyDescent="0.3">
      <c r="A95" s="88" t="s">
        <v>471</v>
      </c>
      <c r="B95" s="87">
        <v>41</v>
      </c>
      <c r="C95" s="87">
        <v>6</v>
      </c>
    </row>
    <row r="96" spans="1:3" x14ac:dyDescent="0.3">
      <c r="A96" s="88" t="s">
        <v>470</v>
      </c>
      <c r="B96" s="87">
        <v>42</v>
      </c>
      <c r="C96" s="87">
        <v>4</v>
      </c>
    </row>
    <row r="97" spans="1:3" x14ac:dyDescent="0.3">
      <c r="A97" s="88" t="s">
        <v>469</v>
      </c>
      <c r="B97" s="87">
        <v>31</v>
      </c>
      <c r="C97" s="87">
        <v>5</v>
      </c>
    </row>
    <row r="98" spans="1:3" x14ac:dyDescent="0.3">
      <c r="A98" s="88" t="s">
        <v>468</v>
      </c>
      <c r="B98" s="87">
        <v>20</v>
      </c>
      <c r="C98" s="87">
        <v>4</v>
      </c>
    </row>
    <row r="99" spans="1:3" x14ac:dyDescent="0.3">
      <c r="A99" s="88" t="s">
        <v>467</v>
      </c>
      <c r="B99" s="87">
        <v>19</v>
      </c>
      <c r="C99" s="87">
        <v>3</v>
      </c>
    </row>
    <row r="100" spans="1:3" x14ac:dyDescent="0.3">
      <c r="A100" s="86" t="s">
        <v>466</v>
      </c>
      <c r="B100" s="85">
        <f>AVERAGE(B95:B99)</f>
        <v>30.6</v>
      </c>
      <c r="C100" s="85">
        <f>AVERAGE(C95:C99)</f>
        <v>4.4000000000000004</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30C9B-F413-45F0-A224-A9689A60A336}">
  <dimension ref="A1:L24"/>
  <sheetViews>
    <sheetView workbookViewId="0">
      <selection activeCell="G29" sqref="G29"/>
    </sheetView>
  </sheetViews>
  <sheetFormatPr defaultRowHeight="14.4" x14ac:dyDescent="0.3"/>
  <cols>
    <col min="2" max="2" width="29.77734375" customWidth="1"/>
    <col min="3" max="3" width="9.6640625" style="96" customWidth="1"/>
    <col min="4" max="4" width="10" style="96" customWidth="1"/>
    <col min="5" max="5" width="5.5546875" customWidth="1"/>
    <col min="7" max="7" width="31.44140625" customWidth="1"/>
    <col min="8" max="8" width="10.21875" style="96" customWidth="1"/>
    <col min="9" max="9" width="9.88671875" style="96" customWidth="1"/>
  </cols>
  <sheetData>
    <row r="1" spans="1:12" ht="43.2" x14ac:dyDescent="0.3">
      <c r="B1" s="3" t="s">
        <v>565</v>
      </c>
      <c r="C1" s="24" t="s">
        <v>574</v>
      </c>
      <c r="D1" s="24" t="s">
        <v>583</v>
      </c>
      <c r="G1" s="3" t="s">
        <v>564</v>
      </c>
      <c r="H1" s="24" t="s">
        <v>574</v>
      </c>
      <c r="I1" s="24" t="s">
        <v>583</v>
      </c>
    </row>
    <row r="3" spans="1:12" ht="57.6" x14ac:dyDescent="0.3">
      <c r="A3" t="s">
        <v>577</v>
      </c>
      <c r="B3" s="37" t="s">
        <v>575</v>
      </c>
      <c r="C3" s="96">
        <v>0</v>
      </c>
      <c r="D3" s="96">
        <v>2</v>
      </c>
      <c r="F3" s="9" t="s">
        <v>589</v>
      </c>
      <c r="G3" t="s">
        <v>433</v>
      </c>
      <c r="H3" s="96">
        <v>3</v>
      </c>
      <c r="I3" s="96">
        <v>12</v>
      </c>
    </row>
    <row r="4" spans="1:12" ht="28.8" x14ac:dyDescent="0.3">
      <c r="A4" t="s">
        <v>576</v>
      </c>
      <c r="B4" s="37" t="s">
        <v>567</v>
      </c>
      <c r="C4" s="96">
        <v>12</v>
      </c>
      <c r="D4" s="96">
        <v>7</v>
      </c>
      <c r="F4" s="9" t="s">
        <v>586</v>
      </c>
      <c r="G4" t="s">
        <v>585</v>
      </c>
      <c r="H4" s="96">
        <v>3</v>
      </c>
      <c r="I4" s="96">
        <v>6</v>
      </c>
      <c r="L4" s="106"/>
    </row>
    <row r="5" spans="1:12" ht="43.2" x14ac:dyDescent="0.3">
      <c r="A5" t="s">
        <v>576</v>
      </c>
      <c r="B5" s="37" t="s">
        <v>568</v>
      </c>
      <c r="C5" s="96">
        <v>4</v>
      </c>
      <c r="D5" s="96">
        <v>5</v>
      </c>
      <c r="F5" t="s">
        <v>581</v>
      </c>
      <c r="G5" s="103" t="s">
        <v>638</v>
      </c>
      <c r="H5" s="96">
        <v>2</v>
      </c>
      <c r="I5" s="96">
        <v>1</v>
      </c>
    </row>
    <row r="6" spans="1:12" ht="28.8" x14ac:dyDescent="0.3">
      <c r="A6" t="s">
        <v>576</v>
      </c>
      <c r="B6" s="97" t="s">
        <v>566</v>
      </c>
      <c r="C6" s="96">
        <v>5</v>
      </c>
      <c r="D6" s="96">
        <v>5</v>
      </c>
      <c r="F6" t="s">
        <v>577</v>
      </c>
      <c r="G6" t="s">
        <v>587</v>
      </c>
      <c r="H6" s="96">
        <v>4</v>
      </c>
      <c r="I6" s="96">
        <v>4</v>
      </c>
    </row>
    <row r="7" spans="1:12" ht="28.8" x14ac:dyDescent="0.3">
      <c r="A7" t="s">
        <v>578</v>
      </c>
      <c r="B7" s="97" t="s">
        <v>579</v>
      </c>
      <c r="C7" s="96">
        <v>0</v>
      </c>
      <c r="D7" s="96">
        <v>2</v>
      </c>
      <c r="F7" t="s">
        <v>577</v>
      </c>
      <c r="G7" t="s">
        <v>588</v>
      </c>
      <c r="H7" s="96">
        <v>4</v>
      </c>
      <c r="I7" s="96">
        <v>2</v>
      </c>
    </row>
    <row r="8" spans="1:12" ht="28.8" x14ac:dyDescent="0.3">
      <c r="A8" t="s">
        <v>580</v>
      </c>
      <c r="B8" s="38" t="s">
        <v>639</v>
      </c>
      <c r="C8" s="96">
        <v>1</v>
      </c>
      <c r="D8" s="96">
        <v>1</v>
      </c>
      <c r="F8" t="s">
        <v>576</v>
      </c>
      <c r="G8" t="s">
        <v>590</v>
      </c>
      <c r="J8" t="s">
        <v>594</v>
      </c>
    </row>
    <row r="9" spans="1:12" ht="28.8" x14ac:dyDescent="0.3">
      <c r="A9" t="s">
        <v>581</v>
      </c>
      <c r="B9" s="38" t="s">
        <v>582</v>
      </c>
      <c r="C9" s="96">
        <v>4</v>
      </c>
      <c r="D9" s="96">
        <v>7</v>
      </c>
      <c r="F9" t="s">
        <v>576</v>
      </c>
      <c r="G9" s="9" t="s">
        <v>593</v>
      </c>
      <c r="H9" s="96">
        <v>9</v>
      </c>
      <c r="I9" s="96">
        <v>6</v>
      </c>
    </row>
    <row r="10" spans="1:12" ht="28.8" x14ac:dyDescent="0.3">
      <c r="A10" t="s">
        <v>581</v>
      </c>
      <c r="B10" s="38" t="s">
        <v>637</v>
      </c>
      <c r="C10" s="96">
        <v>3</v>
      </c>
      <c r="D10" s="96">
        <v>4</v>
      </c>
      <c r="F10" t="s">
        <v>576</v>
      </c>
      <c r="G10" s="9" t="s">
        <v>591</v>
      </c>
      <c r="J10" t="s">
        <v>594</v>
      </c>
    </row>
    <row r="11" spans="1:12" ht="28.8" x14ac:dyDescent="0.3">
      <c r="F11" t="s">
        <v>576</v>
      </c>
      <c r="G11" s="9" t="s">
        <v>592</v>
      </c>
      <c r="H11" s="96">
        <v>3</v>
      </c>
      <c r="I11" s="96">
        <v>5</v>
      </c>
    </row>
    <row r="12" spans="1:12" x14ac:dyDescent="0.3">
      <c r="C12" s="6">
        <f>SUM(C3:C10)</f>
        <v>29</v>
      </c>
      <c r="D12" s="6">
        <f>SUM(D3:D10)</f>
        <v>33</v>
      </c>
    </row>
    <row r="14" spans="1:12" x14ac:dyDescent="0.3">
      <c r="C14" s="112">
        <f>SUM(C12:D12)</f>
        <v>62</v>
      </c>
      <c r="D14" s="112"/>
      <c r="H14" s="6">
        <f>SUM(H3:H11)</f>
        <v>28</v>
      </c>
      <c r="I14" s="6">
        <f>SUM(I3:I12)</f>
        <v>36</v>
      </c>
    </row>
    <row r="15" spans="1:12" ht="33" customHeight="1" x14ac:dyDescent="0.3">
      <c r="C15" s="113" t="s">
        <v>597</v>
      </c>
      <c r="D15" s="113"/>
    </row>
    <row r="16" spans="1:12" ht="18.600000000000001" customHeight="1" x14ac:dyDescent="0.3">
      <c r="B16" s="42"/>
      <c r="H16" s="113">
        <f>SUM(H14+I14)</f>
        <v>64</v>
      </c>
      <c r="I16" s="113"/>
    </row>
    <row r="17" spans="2:9" ht="28.2" customHeight="1" x14ac:dyDescent="0.3">
      <c r="B17" s="42"/>
      <c r="H17" s="113" t="s">
        <v>596</v>
      </c>
      <c r="I17" s="113"/>
    </row>
    <row r="18" spans="2:9" ht="27" customHeight="1" x14ac:dyDescent="0.3">
      <c r="B18" s="104"/>
    </row>
    <row r="19" spans="2:9" x14ac:dyDescent="0.3">
      <c r="B19" s="42"/>
      <c r="E19" s="98">
        <f>SUM(C12+D12+H14+I14)</f>
        <v>126</v>
      </c>
      <c r="F19" s="98" t="s">
        <v>598</v>
      </c>
      <c r="G19" s="98"/>
      <c r="H19" s="99"/>
      <c r="I19"/>
    </row>
    <row r="20" spans="2:9" x14ac:dyDescent="0.3">
      <c r="B20" s="105"/>
      <c r="E20" s="99"/>
      <c r="F20" s="98" t="s">
        <v>595</v>
      </c>
      <c r="G20" s="99"/>
      <c r="H20" s="99"/>
      <c r="I20"/>
    </row>
    <row r="21" spans="2:9" x14ac:dyDescent="0.3">
      <c r="B21" s="38"/>
    </row>
    <row r="22" spans="2:9" x14ac:dyDescent="0.3">
      <c r="B22" s="42"/>
    </row>
    <row r="23" spans="2:9" x14ac:dyDescent="0.3">
      <c r="B23" s="42"/>
    </row>
    <row r="24" spans="2:9" x14ac:dyDescent="0.3">
      <c r="B24" s="42"/>
    </row>
  </sheetData>
  <mergeCells count="4">
    <mergeCell ref="C14:D14"/>
    <mergeCell ref="H16:I16"/>
    <mergeCell ref="C15:D15"/>
    <mergeCell ref="H17:I17"/>
  </mergeCells>
  <pageMargins left="0.2" right="0.2" top="0.25" bottom="0.25" header="0.3" footer="0.3"/>
  <pageSetup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0F6E5-FE8E-43E6-8C0A-9C817C3F4809}">
  <dimension ref="A1:A7"/>
  <sheetViews>
    <sheetView workbookViewId="0">
      <selection activeCell="A7" sqref="A7"/>
    </sheetView>
  </sheetViews>
  <sheetFormatPr defaultRowHeight="14.4" x14ac:dyDescent="0.3"/>
  <sheetData>
    <row r="1" spans="1:1" x14ac:dyDescent="0.3">
      <c r="A1" s="3" t="s">
        <v>653</v>
      </c>
    </row>
    <row r="2" spans="1:1" x14ac:dyDescent="0.3">
      <c r="A2" s="107" t="s">
        <v>650</v>
      </c>
    </row>
    <row r="4" spans="1:1" x14ac:dyDescent="0.3">
      <c r="A4" s="3" t="s">
        <v>652</v>
      </c>
    </row>
    <row r="5" spans="1:1" x14ac:dyDescent="0.3">
      <c r="A5" t="s">
        <v>651</v>
      </c>
    </row>
    <row r="7" spans="1:1" x14ac:dyDescent="0.3">
      <c r="A7" t="s">
        <v>654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1917F-251C-4ADA-AC9A-4A8DC9CA0DB4}">
  <dimension ref="A1:AQ60"/>
  <sheetViews>
    <sheetView topLeftCell="A11" workbookViewId="0">
      <selection activeCell="H4" sqref="H4"/>
    </sheetView>
  </sheetViews>
  <sheetFormatPr defaultRowHeight="14.4" x14ac:dyDescent="0.3"/>
  <cols>
    <col min="1" max="1" width="15.44140625" customWidth="1"/>
    <col min="2" max="2" width="25.44140625" style="55" customWidth="1"/>
    <col min="3" max="3" width="26.33203125" style="55" customWidth="1"/>
    <col min="4" max="4" width="27.21875" customWidth="1"/>
    <col min="5" max="5" width="26.33203125" style="55" customWidth="1"/>
    <col min="6" max="6" width="22" style="55" customWidth="1"/>
    <col min="7" max="7" width="22" style="9" customWidth="1"/>
    <col min="8" max="8" width="22" customWidth="1"/>
    <col min="9" max="9" width="16.33203125" customWidth="1"/>
    <col min="10" max="10" width="16.33203125" style="9" customWidth="1"/>
    <col min="11" max="11" width="26" customWidth="1"/>
    <col min="12" max="12" width="19.6640625" customWidth="1"/>
    <col min="20" max="20" width="13.77734375" customWidth="1"/>
    <col min="21" max="21" width="17.6640625" customWidth="1"/>
  </cols>
  <sheetData>
    <row r="1" spans="1:15" x14ac:dyDescent="0.3">
      <c r="B1" s="108" t="s">
        <v>160</v>
      </c>
      <c r="C1" s="108"/>
      <c r="D1" s="108"/>
      <c r="E1" s="108"/>
      <c r="F1" s="108"/>
      <c r="G1" s="108"/>
      <c r="H1" s="108"/>
      <c r="I1" s="108"/>
      <c r="J1" s="108"/>
      <c r="K1" s="108"/>
      <c r="L1" s="108"/>
    </row>
    <row r="2" spans="1:15" x14ac:dyDescent="0.3">
      <c r="B2" s="108"/>
      <c r="C2" s="108"/>
      <c r="D2" s="108"/>
      <c r="E2" s="108"/>
      <c r="F2" s="108"/>
      <c r="G2" s="108"/>
      <c r="H2" s="108"/>
      <c r="I2" s="108"/>
      <c r="J2" s="108"/>
      <c r="K2" s="108"/>
      <c r="L2" s="108"/>
    </row>
    <row r="3" spans="1:15" s="21" customFormat="1" ht="78" x14ac:dyDescent="0.3">
      <c r="A3" s="25" t="s">
        <v>221</v>
      </c>
      <c r="B3" s="47" t="s">
        <v>309</v>
      </c>
      <c r="C3" s="47" t="s">
        <v>611</v>
      </c>
      <c r="D3" s="19" t="s">
        <v>220</v>
      </c>
      <c r="E3" s="46" t="s">
        <v>175</v>
      </c>
      <c r="F3" s="47" t="s">
        <v>41</v>
      </c>
      <c r="G3" s="19" t="s">
        <v>356</v>
      </c>
      <c r="H3" s="18" t="s">
        <v>42</v>
      </c>
      <c r="I3" s="19" t="s">
        <v>43</v>
      </c>
      <c r="J3" s="19" t="s">
        <v>356</v>
      </c>
      <c r="K3" s="20" t="s">
        <v>53</v>
      </c>
      <c r="L3" s="20" t="s">
        <v>69</v>
      </c>
    </row>
    <row r="4" spans="1:15" ht="57.6" x14ac:dyDescent="0.3">
      <c r="B4" s="67" t="s">
        <v>161</v>
      </c>
      <c r="D4" s="10" t="s">
        <v>250</v>
      </c>
      <c r="E4" s="48"/>
      <c r="F4" s="49"/>
      <c r="G4" s="10"/>
      <c r="H4" s="12" t="s">
        <v>645</v>
      </c>
      <c r="I4" s="3"/>
      <c r="J4" s="10"/>
      <c r="L4" s="2"/>
      <c r="M4" s="2"/>
      <c r="O4" s="2"/>
    </row>
    <row r="5" spans="1:15" ht="43.2" x14ac:dyDescent="0.3">
      <c r="B5" s="49" t="s">
        <v>162</v>
      </c>
      <c r="D5" s="33" t="s">
        <v>357</v>
      </c>
      <c r="E5" s="48" t="s">
        <v>358</v>
      </c>
      <c r="F5" s="51" t="s">
        <v>1</v>
      </c>
      <c r="G5" s="4" t="s">
        <v>73</v>
      </c>
      <c r="H5" s="1" t="s">
        <v>2</v>
      </c>
      <c r="I5" s="4" t="s">
        <v>3</v>
      </c>
      <c r="J5" s="4" t="s">
        <v>94</v>
      </c>
      <c r="K5" s="5" t="s">
        <v>158</v>
      </c>
      <c r="L5" s="4" t="s">
        <v>154</v>
      </c>
    </row>
    <row r="6" spans="1:15" ht="43.2" x14ac:dyDescent="0.3">
      <c r="A6" s="28" t="s">
        <v>390</v>
      </c>
      <c r="B6" s="55" t="s">
        <v>260</v>
      </c>
      <c r="C6" s="59" t="s">
        <v>292</v>
      </c>
      <c r="D6" s="4" t="s">
        <v>395</v>
      </c>
      <c r="E6" s="50" t="s">
        <v>359</v>
      </c>
      <c r="F6" s="51" t="s">
        <v>5</v>
      </c>
      <c r="G6" s="4" t="s">
        <v>72</v>
      </c>
      <c r="H6" s="1" t="s">
        <v>6</v>
      </c>
      <c r="I6" s="4" t="s">
        <v>7</v>
      </c>
      <c r="J6" s="4" t="s">
        <v>93</v>
      </c>
      <c r="K6" s="5" t="s">
        <v>55</v>
      </c>
      <c r="L6" s="4" t="s">
        <v>311</v>
      </c>
    </row>
    <row r="7" spans="1:15" ht="57.6" x14ac:dyDescent="0.3">
      <c r="A7" s="28" t="s">
        <v>252</v>
      </c>
      <c r="C7" s="59"/>
      <c r="D7" s="4" t="s">
        <v>396</v>
      </c>
      <c r="E7" s="52" t="s">
        <v>255</v>
      </c>
      <c r="F7" s="51" t="s">
        <v>9</v>
      </c>
      <c r="G7" s="4" t="s">
        <v>74</v>
      </c>
      <c r="H7" s="1" t="s">
        <v>10</v>
      </c>
      <c r="I7" s="4" t="s">
        <v>11</v>
      </c>
      <c r="J7" s="4"/>
      <c r="K7" s="5"/>
      <c r="L7" s="4"/>
    </row>
    <row r="8" spans="1:15" ht="28.8" x14ac:dyDescent="0.3">
      <c r="A8" s="29" t="s">
        <v>394</v>
      </c>
      <c r="B8" s="50"/>
      <c r="D8" s="1" t="s">
        <v>251</v>
      </c>
      <c r="E8" s="50" t="s">
        <v>256</v>
      </c>
      <c r="F8" s="51" t="s">
        <v>13</v>
      </c>
      <c r="G8" s="4" t="s">
        <v>75</v>
      </c>
      <c r="H8" s="1" t="s">
        <v>14</v>
      </c>
      <c r="I8" s="4" t="s">
        <v>15</v>
      </c>
      <c r="J8" s="4" t="s">
        <v>95</v>
      </c>
      <c r="K8" s="5" t="s">
        <v>157</v>
      </c>
      <c r="L8" s="4" t="s">
        <v>56</v>
      </c>
    </row>
    <row r="9" spans="1:15" ht="28.8" x14ac:dyDescent="0.3">
      <c r="B9" s="77" t="s">
        <v>163</v>
      </c>
      <c r="D9" s="1"/>
      <c r="E9" s="50" t="s">
        <v>266</v>
      </c>
      <c r="F9" s="51" t="s">
        <v>17</v>
      </c>
      <c r="G9" s="4" t="s">
        <v>76</v>
      </c>
      <c r="H9" s="4" t="s">
        <v>442</v>
      </c>
      <c r="I9" s="4" t="s">
        <v>18</v>
      </c>
      <c r="J9" s="4" t="s">
        <v>96</v>
      </c>
      <c r="K9" s="5" t="s">
        <v>156</v>
      </c>
      <c r="L9" s="4" t="s">
        <v>155</v>
      </c>
    </row>
    <row r="10" spans="1:15" ht="57.6" x14ac:dyDescent="0.3">
      <c r="A10" s="28" t="s">
        <v>393</v>
      </c>
      <c r="B10" s="50" t="s">
        <v>261</v>
      </c>
      <c r="C10" s="59" t="s">
        <v>296</v>
      </c>
      <c r="D10" s="1"/>
      <c r="E10" s="50" t="s">
        <v>257</v>
      </c>
      <c r="F10" s="51" t="s">
        <v>57</v>
      </c>
      <c r="G10" s="4" t="s">
        <v>77</v>
      </c>
      <c r="H10" s="4" t="s">
        <v>443</v>
      </c>
      <c r="I10" s="4" t="s">
        <v>17</v>
      </c>
      <c r="J10" s="4" t="s">
        <v>97</v>
      </c>
      <c r="K10" s="14" t="s">
        <v>159</v>
      </c>
      <c r="L10" s="4" t="s">
        <v>55</v>
      </c>
    </row>
    <row r="11" spans="1:15" ht="43.2" x14ac:dyDescent="0.3">
      <c r="A11" s="42"/>
      <c r="B11" s="50"/>
      <c r="D11" s="9" t="s">
        <v>617</v>
      </c>
      <c r="E11" s="50" t="s">
        <v>258</v>
      </c>
      <c r="F11" s="53" t="s">
        <v>71</v>
      </c>
      <c r="G11" s="15" t="s">
        <v>78</v>
      </c>
      <c r="H11" s="64" t="s">
        <v>444</v>
      </c>
      <c r="I11" s="15" t="s">
        <v>9</v>
      </c>
      <c r="J11" s="4" t="s">
        <v>98</v>
      </c>
      <c r="K11" s="22" t="s">
        <v>201</v>
      </c>
      <c r="L11" s="4" t="s">
        <v>54</v>
      </c>
    </row>
    <row r="12" spans="1:15" ht="43.2" x14ac:dyDescent="0.3">
      <c r="B12" s="68" t="s">
        <v>164</v>
      </c>
      <c r="E12" s="50" t="s">
        <v>259</v>
      </c>
      <c r="F12" s="51" t="s">
        <v>84</v>
      </c>
      <c r="G12" s="4" t="s">
        <v>79</v>
      </c>
      <c r="I12" s="4" t="s">
        <v>85</v>
      </c>
      <c r="J12" s="15" t="s">
        <v>99</v>
      </c>
      <c r="K12" s="5" t="s">
        <v>310</v>
      </c>
      <c r="L12" s="4" t="s">
        <v>201</v>
      </c>
    </row>
    <row r="13" spans="1:15" ht="28.8" x14ac:dyDescent="0.3">
      <c r="B13" s="69" t="s">
        <v>165</v>
      </c>
      <c r="D13" s="10" t="s">
        <v>295</v>
      </c>
      <c r="F13" s="51" t="s">
        <v>47</v>
      </c>
      <c r="G13" s="4" t="s">
        <v>80</v>
      </c>
      <c r="I13" s="4" t="s">
        <v>86</v>
      </c>
      <c r="J13" s="4" t="s">
        <v>100</v>
      </c>
    </row>
    <row r="14" spans="1:15" ht="43.2" x14ac:dyDescent="0.3">
      <c r="A14" s="28" t="s">
        <v>397</v>
      </c>
      <c r="B14" s="70" t="s">
        <v>261</v>
      </c>
      <c r="C14" s="50" t="s">
        <v>290</v>
      </c>
      <c r="F14" s="51" t="s">
        <v>48</v>
      </c>
      <c r="G14" s="4" t="s">
        <v>89</v>
      </c>
      <c r="I14" s="4" t="s">
        <v>15</v>
      </c>
      <c r="J14" s="4" t="s">
        <v>101</v>
      </c>
    </row>
    <row r="15" spans="1:15" ht="86.4" x14ac:dyDescent="0.3">
      <c r="A15" s="42"/>
      <c r="B15" s="71" t="s">
        <v>399</v>
      </c>
      <c r="E15" s="54" t="s">
        <v>298</v>
      </c>
      <c r="F15" s="51" t="s">
        <v>49</v>
      </c>
      <c r="G15" s="4" t="s">
        <v>81</v>
      </c>
      <c r="H15" s="109" t="s">
        <v>445</v>
      </c>
      <c r="I15" s="4" t="s">
        <v>71</v>
      </c>
      <c r="J15" s="4" t="s">
        <v>102</v>
      </c>
    </row>
    <row r="16" spans="1:15" ht="43.2" x14ac:dyDescent="0.3">
      <c r="B16" s="69" t="s">
        <v>166</v>
      </c>
      <c r="E16" s="100" t="s">
        <v>434</v>
      </c>
      <c r="F16" s="50" t="s">
        <v>50</v>
      </c>
      <c r="G16" s="4" t="s">
        <v>82</v>
      </c>
      <c r="H16" s="109"/>
      <c r="I16" s="4" t="s">
        <v>87</v>
      </c>
      <c r="J16" s="4" t="s">
        <v>103</v>
      </c>
    </row>
    <row r="17" spans="1:43" ht="28.8" x14ac:dyDescent="0.3">
      <c r="A17" s="29"/>
      <c r="B17" s="69"/>
      <c r="C17" s="55" t="s">
        <v>294</v>
      </c>
      <c r="E17" s="50" t="s">
        <v>299</v>
      </c>
      <c r="F17" s="50" t="s">
        <v>51</v>
      </c>
      <c r="G17" s="4" t="s">
        <v>83</v>
      </c>
      <c r="I17" s="4" t="s">
        <v>271</v>
      </c>
      <c r="J17" s="4" t="s">
        <v>104</v>
      </c>
    </row>
    <row r="18" spans="1:43" ht="43.2" x14ac:dyDescent="0.3">
      <c r="B18" s="51"/>
      <c r="E18" s="50" t="s">
        <v>300</v>
      </c>
      <c r="F18" s="51" t="s">
        <v>52</v>
      </c>
      <c r="I18" s="4" t="s">
        <v>49</v>
      </c>
      <c r="J18" s="4" t="s">
        <v>105</v>
      </c>
    </row>
    <row r="19" spans="1:43" ht="43.2" x14ac:dyDescent="0.3">
      <c r="B19" s="69" t="s">
        <v>167</v>
      </c>
      <c r="E19" s="55" t="s">
        <v>618</v>
      </c>
      <c r="F19" s="51" t="s">
        <v>269</v>
      </c>
      <c r="G19" s="17" t="s">
        <v>430</v>
      </c>
      <c r="I19" s="4" t="s">
        <v>50</v>
      </c>
      <c r="J19" s="4" t="s">
        <v>106</v>
      </c>
    </row>
    <row r="20" spans="1:43" ht="28.8" x14ac:dyDescent="0.3">
      <c r="A20" s="29"/>
      <c r="B20" s="51" t="s">
        <v>261</v>
      </c>
      <c r="E20" s="59" t="s">
        <v>619</v>
      </c>
      <c r="F20" s="51" t="s">
        <v>270</v>
      </c>
      <c r="G20" s="9" t="s">
        <v>113</v>
      </c>
      <c r="I20" s="4" t="s">
        <v>51</v>
      </c>
      <c r="J20" s="4" t="s">
        <v>107</v>
      </c>
    </row>
    <row r="21" spans="1:43" ht="43.2" x14ac:dyDescent="0.3">
      <c r="A21" s="29"/>
      <c r="B21" s="50" t="s">
        <v>398</v>
      </c>
      <c r="E21" s="100" t="s">
        <v>614</v>
      </c>
      <c r="F21" s="51" t="s">
        <v>272</v>
      </c>
      <c r="G21" s="9" t="s">
        <v>114</v>
      </c>
      <c r="I21" s="4" t="s">
        <v>88</v>
      </c>
      <c r="J21" s="4" t="s">
        <v>108</v>
      </c>
      <c r="AQ21" s="1"/>
    </row>
    <row r="22" spans="1:43" ht="43.2" x14ac:dyDescent="0.3">
      <c r="E22" s="55" t="s">
        <v>620</v>
      </c>
      <c r="F22" s="51" t="s">
        <v>15</v>
      </c>
      <c r="G22" s="9" t="s">
        <v>115</v>
      </c>
      <c r="I22" s="9" t="s">
        <v>57</v>
      </c>
      <c r="J22" s="4" t="s">
        <v>111</v>
      </c>
      <c r="AQ22" s="1"/>
    </row>
    <row r="23" spans="1:43" ht="28.8" x14ac:dyDescent="0.3">
      <c r="B23" s="78" t="s">
        <v>168</v>
      </c>
      <c r="E23" s="100" t="s">
        <v>621</v>
      </c>
      <c r="F23" s="51" t="s">
        <v>272</v>
      </c>
      <c r="G23" s="9" t="s">
        <v>116</v>
      </c>
      <c r="I23" s="9" t="s">
        <v>1</v>
      </c>
      <c r="J23" s="9" t="s">
        <v>109</v>
      </c>
      <c r="AQ23" s="1"/>
    </row>
    <row r="24" spans="1:43" ht="28.8" x14ac:dyDescent="0.3">
      <c r="B24" s="69" t="s">
        <v>169</v>
      </c>
      <c r="D24" s="10" t="s">
        <v>262</v>
      </c>
      <c r="E24" s="50" t="s">
        <v>622</v>
      </c>
      <c r="F24" s="51" t="s">
        <v>15</v>
      </c>
      <c r="G24" s="9" t="s">
        <v>117</v>
      </c>
      <c r="I24" s="9" t="s">
        <v>457</v>
      </c>
      <c r="J24" s="9" t="s">
        <v>110</v>
      </c>
      <c r="AQ24" s="1"/>
    </row>
    <row r="25" spans="1:43" ht="43.2" x14ac:dyDescent="0.3">
      <c r="A25" s="28" t="s">
        <v>400</v>
      </c>
      <c r="B25" s="51"/>
      <c r="C25" s="59" t="s">
        <v>288</v>
      </c>
      <c r="D25" s="9" t="s">
        <v>405</v>
      </c>
      <c r="E25" s="50" t="s">
        <v>623</v>
      </c>
      <c r="F25" s="51" t="s">
        <v>360</v>
      </c>
      <c r="G25" s="9" t="s">
        <v>118</v>
      </c>
      <c r="I25" s="9" t="s">
        <v>458</v>
      </c>
    </row>
    <row r="26" spans="1:43" ht="43.2" x14ac:dyDescent="0.3">
      <c r="A26" s="28" t="s">
        <v>403</v>
      </c>
      <c r="B26" s="51"/>
      <c r="C26" s="59"/>
      <c r="D26" t="s">
        <v>406</v>
      </c>
      <c r="E26" s="50" t="s">
        <v>624</v>
      </c>
      <c r="F26" s="51" t="s">
        <v>335</v>
      </c>
      <c r="G26" s="9" t="s">
        <v>119</v>
      </c>
      <c r="I26" s="9" t="s">
        <v>459</v>
      </c>
      <c r="J26" s="17" t="s">
        <v>430</v>
      </c>
    </row>
    <row r="27" spans="1:43" ht="28.8" x14ac:dyDescent="0.3">
      <c r="E27" s="50" t="s">
        <v>301</v>
      </c>
      <c r="G27" s="9" t="s">
        <v>120</v>
      </c>
      <c r="I27" s="9" t="s">
        <v>460</v>
      </c>
      <c r="J27" s="9" t="s">
        <v>130</v>
      </c>
    </row>
    <row r="28" spans="1:43" ht="43.2" x14ac:dyDescent="0.3">
      <c r="B28" s="49" t="s">
        <v>170</v>
      </c>
      <c r="E28" s="50" t="s">
        <v>625</v>
      </c>
      <c r="G28" s="9" t="s">
        <v>121</v>
      </c>
      <c r="I28" s="9" t="s">
        <v>461</v>
      </c>
      <c r="J28" s="9" t="s">
        <v>131</v>
      </c>
    </row>
    <row r="29" spans="1:43" ht="28.8" x14ac:dyDescent="0.3">
      <c r="A29" s="28" t="s">
        <v>402</v>
      </c>
      <c r="B29" s="55" t="s">
        <v>261</v>
      </c>
      <c r="C29" s="59" t="s">
        <v>289</v>
      </c>
      <c r="E29" s="50" t="s">
        <v>626</v>
      </c>
      <c r="G29" s="9" t="s">
        <v>615</v>
      </c>
      <c r="J29" s="9" t="s">
        <v>132</v>
      </c>
    </row>
    <row r="30" spans="1:43" ht="28.8" x14ac:dyDescent="0.3">
      <c r="B30" s="69" t="s">
        <v>171</v>
      </c>
      <c r="E30" s="50" t="s">
        <v>627</v>
      </c>
      <c r="F30" s="51"/>
      <c r="G30" s="9" t="s">
        <v>123</v>
      </c>
    </row>
    <row r="31" spans="1:43" ht="28.8" x14ac:dyDescent="0.3">
      <c r="A31" s="28" t="s">
        <v>390</v>
      </c>
      <c r="B31" s="55" t="s">
        <v>261</v>
      </c>
      <c r="C31" s="55" t="s">
        <v>297</v>
      </c>
      <c r="E31" s="50" t="s">
        <v>628</v>
      </c>
      <c r="G31" s="9" t="s">
        <v>124</v>
      </c>
      <c r="J31" s="9" t="s">
        <v>133</v>
      </c>
    </row>
    <row r="32" spans="1:43" ht="43.2" x14ac:dyDescent="0.3">
      <c r="A32" s="28" t="s">
        <v>401</v>
      </c>
      <c r="B32" s="59" t="s">
        <v>404</v>
      </c>
      <c r="D32" s="23" t="s">
        <v>631</v>
      </c>
      <c r="G32" s="9" t="s">
        <v>125</v>
      </c>
      <c r="J32" s="9" t="s">
        <v>150</v>
      </c>
    </row>
    <row r="33" spans="1:10" ht="28.8" x14ac:dyDescent="0.3">
      <c r="A33" s="29"/>
      <c r="B33" s="55" t="s">
        <v>384</v>
      </c>
      <c r="D33" s="39" t="s">
        <v>61</v>
      </c>
      <c r="E33" s="50"/>
      <c r="G33" s="9" t="s">
        <v>126</v>
      </c>
      <c r="J33" s="9" t="s">
        <v>134</v>
      </c>
    </row>
    <row r="34" spans="1:10" x14ac:dyDescent="0.3">
      <c r="D34" s="35" t="s">
        <v>59</v>
      </c>
      <c r="G34" s="9" t="s">
        <v>127</v>
      </c>
      <c r="J34" s="9" t="s">
        <v>115</v>
      </c>
    </row>
    <row r="35" spans="1:10" ht="15.6" x14ac:dyDescent="0.3">
      <c r="B35" s="67" t="s">
        <v>172</v>
      </c>
      <c r="D35" s="36"/>
      <c r="G35" s="9" t="s">
        <v>128</v>
      </c>
      <c r="J35" s="9" t="s">
        <v>135</v>
      </c>
    </row>
    <row r="36" spans="1:10" ht="43.2" x14ac:dyDescent="0.3">
      <c r="B36" s="49" t="s">
        <v>182</v>
      </c>
      <c r="D36" s="37" t="s">
        <v>354</v>
      </c>
      <c r="G36" s="9" t="s">
        <v>129</v>
      </c>
      <c r="J36" s="9" t="s">
        <v>136</v>
      </c>
    </row>
    <row r="37" spans="1:10" ht="60" x14ac:dyDescent="0.3">
      <c r="A37" s="29" t="s">
        <v>407</v>
      </c>
      <c r="C37" s="55" t="s">
        <v>293</v>
      </c>
      <c r="D37" s="38" t="s">
        <v>39</v>
      </c>
      <c r="E37" s="56" t="s">
        <v>361</v>
      </c>
      <c r="G37" s="9" t="s">
        <v>151</v>
      </c>
      <c r="J37" s="9" t="s">
        <v>137</v>
      </c>
    </row>
    <row r="38" spans="1:10" ht="84.6" x14ac:dyDescent="0.3">
      <c r="A38" s="28" t="s">
        <v>376</v>
      </c>
      <c r="B38" s="75" t="s">
        <v>616</v>
      </c>
      <c r="D38" s="38" t="s">
        <v>40</v>
      </c>
      <c r="G38" s="9" t="s">
        <v>152</v>
      </c>
    </row>
    <row r="39" spans="1:10" x14ac:dyDescent="0.3">
      <c r="D39" s="38"/>
      <c r="G39" s="9" t="s">
        <v>153</v>
      </c>
    </row>
    <row r="40" spans="1:10" ht="48.6" x14ac:dyDescent="0.3">
      <c r="D40" s="38"/>
      <c r="G40" s="44" t="s">
        <v>218</v>
      </c>
    </row>
    <row r="41" spans="1:10" ht="28.8" customHeight="1" x14ac:dyDescent="0.3">
      <c r="B41" s="67" t="s">
        <v>173</v>
      </c>
      <c r="J41" s="9" t="s">
        <v>138</v>
      </c>
    </row>
    <row r="42" spans="1:10" x14ac:dyDescent="0.3">
      <c r="B42" s="49" t="s">
        <v>174</v>
      </c>
      <c r="J42" s="9" t="s">
        <v>137</v>
      </c>
    </row>
    <row r="43" spans="1:10" ht="48.6" x14ac:dyDescent="0.3">
      <c r="A43" s="28" t="s">
        <v>252</v>
      </c>
      <c r="B43" s="75" t="s">
        <v>410</v>
      </c>
      <c r="C43" s="59" t="s">
        <v>291</v>
      </c>
      <c r="D43" s="24" t="s">
        <v>91</v>
      </c>
      <c r="J43" s="9" t="s">
        <v>139</v>
      </c>
    </row>
    <row r="44" spans="1:10" ht="46.8" customHeight="1" x14ac:dyDescent="0.3">
      <c r="D44" s="24"/>
    </row>
    <row r="45" spans="1:10" x14ac:dyDescent="0.3">
      <c r="D45" s="11" t="s">
        <v>58</v>
      </c>
      <c r="J45" s="9" t="s">
        <v>140</v>
      </c>
    </row>
    <row r="46" spans="1:10" x14ac:dyDescent="0.3">
      <c r="J46" s="9" t="s">
        <v>114</v>
      </c>
    </row>
    <row r="47" spans="1:10" ht="28.8" x14ac:dyDescent="0.3">
      <c r="J47" s="9" t="s">
        <v>141</v>
      </c>
    </row>
    <row r="48" spans="1:10" x14ac:dyDescent="0.3">
      <c r="J48" s="9" t="s">
        <v>130</v>
      </c>
    </row>
    <row r="49" spans="2:10" x14ac:dyDescent="0.3">
      <c r="J49" s="9" t="s">
        <v>142</v>
      </c>
    </row>
    <row r="50" spans="2:10" x14ac:dyDescent="0.3">
      <c r="J50" s="9" t="s">
        <v>143</v>
      </c>
    </row>
    <row r="51" spans="2:10" x14ac:dyDescent="0.3">
      <c r="J51" s="9" t="s">
        <v>144</v>
      </c>
    </row>
    <row r="52" spans="2:10" ht="28.8" x14ac:dyDescent="0.3">
      <c r="J52" s="9" t="s">
        <v>113</v>
      </c>
    </row>
    <row r="53" spans="2:10" x14ac:dyDescent="0.3">
      <c r="J53" s="9" t="s">
        <v>145</v>
      </c>
    </row>
    <row r="54" spans="2:10" x14ac:dyDescent="0.3">
      <c r="J54" s="9" t="s">
        <v>146</v>
      </c>
    </row>
    <row r="55" spans="2:10" x14ac:dyDescent="0.3">
      <c r="J55" s="9" t="s">
        <v>117</v>
      </c>
    </row>
    <row r="56" spans="2:10" x14ac:dyDescent="0.3">
      <c r="B56" s="49"/>
      <c r="C56" s="57"/>
      <c r="D56" s="8"/>
      <c r="E56" s="57"/>
      <c r="J56" s="9" t="s">
        <v>147</v>
      </c>
    </row>
    <row r="57" spans="2:10" x14ac:dyDescent="0.3">
      <c r="J57" s="9" t="s">
        <v>148</v>
      </c>
    </row>
    <row r="58" spans="2:10" x14ac:dyDescent="0.3">
      <c r="J58" s="9" t="s">
        <v>149</v>
      </c>
    </row>
    <row r="60" spans="2:10" ht="100.8" x14ac:dyDescent="0.3">
      <c r="J60" s="16" t="s">
        <v>219</v>
      </c>
    </row>
  </sheetData>
  <mergeCells count="2">
    <mergeCell ref="B1:L2"/>
    <mergeCell ref="H15:H16"/>
  </mergeCells>
  <hyperlinks>
    <hyperlink ref="D45" r:id="rId1" xr:uid="{4C350534-D2EC-49A2-BE53-5D9B08992775}"/>
    <hyperlink ref="D34" r:id="rId2" xr:uid="{23F24984-2568-48A2-8606-40FBD4F3B32F}"/>
    <hyperlink ref="H4" r:id="rId3" xr:uid="{A3665D47-04B2-4C66-A6AD-D64FA4360446}"/>
  </hyperlinks>
  <pageMargins left="0.7" right="0.7" top="0.75" bottom="0.75" header="0.3" footer="0.3"/>
  <pageSetup orientation="landscape" verticalDpi="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A47E1-8056-4F79-A908-18DB0F95D545}">
  <dimension ref="A1:AQ56"/>
  <sheetViews>
    <sheetView topLeftCell="A28" workbookViewId="0">
      <selection activeCell="H4" sqref="H4"/>
    </sheetView>
  </sheetViews>
  <sheetFormatPr defaultRowHeight="14.4" x14ac:dyDescent="0.3"/>
  <cols>
    <col min="1" max="1" width="13" customWidth="1"/>
    <col min="2" max="2" width="31.44140625" style="55" customWidth="1"/>
    <col min="3" max="3" width="26.33203125" style="55" customWidth="1"/>
    <col min="4" max="4" width="27.21875" customWidth="1"/>
    <col min="5" max="5" width="26.33203125" style="55" customWidth="1"/>
    <col min="6" max="6" width="22" style="55" customWidth="1"/>
    <col min="7" max="7" width="22" style="9" customWidth="1"/>
    <col min="8" max="8" width="22" customWidth="1"/>
    <col min="9" max="9" width="16.33203125" customWidth="1"/>
    <col min="10" max="10" width="16.33203125" style="9" customWidth="1"/>
    <col min="11" max="11" width="26" customWidth="1"/>
    <col min="12" max="12" width="19.6640625" customWidth="1"/>
    <col min="20" max="20" width="13.77734375" customWidth="1"/>
    <col min="21" max="21" width="17.6640625" customWidth="1"/>
  </cols>
  <sheetData>
    <row r="1" spans="1:15" x14ac:dyDescent="0.3">
      <c r="B1" s="108" t="s">
        <v>160</v>
      </c>
      <c r="C1" s="108"/>
      <c r="D1" s="108"/>
      <c r="E1" s="108"/>
      <c r="F1" s="108"/>
      <c r="G1" s="108"/>
      <c r="H1" s="108"/>
      <c r="I1" s="108"/>
      <c r="J1" s="108"/>
      <c r="K1" s="108"/>
      <c r="L1" s="108"/>
    </row>
    <row r="2" spans="1:15" x14ac:dyDescent="0.3">
      <c r="B2" s="108"/>
      <c r="C2" s="108"/>
      <c r="D2" s="108"/>
      <c r="E2" s="108"/>
      <c r="F2" s="108"/>
      <c r="G2" s="108"/>
      <c r="H2" s="108"/>
      <c r="I2" s="108"/>
      <c r="J2" s="108"/>
      <c r="K2" s="108"/>
      <c r="L2" s="108"/>
    </row>
    <row r="3" spans="1:15" s="21" customFormat="1" ht="78" x14ac:dyDescent="0.3">
      <c r="A3" s="25" t="s">
        <v>221</v>
      </c>
      <c r="B3" s="47" t="s">
        <v>309</v>
      </c>
      <c r="C3" s="47" t="s">
        <v>610</v>
      </c>
      <c r="D3" s="19" t="s">
        <v>220</v>
      </c>
      <c r="E3" s="46" t="s">
        <v>176</v>
      </c>
      <c r="F3" s="47" t="s">
        <v>41</v>
      </c>
      <c r="G3" s="19" t="s">
        <v>356</v>
      </c>
      <c r="H3" s="18" t="s">
        <v>42</v>
      </c>
      <c r="I3" s="19" t="s">
        <v>43</v>
      </c>
      <c r="J3" s="19" t="s">
        <v>356</v>
      </c>
      <c r="K3" s="20" t="s">
        <v>53</v>
      </c>
      <c r="L3" s="20" t="s">
        <v>69</v>
      </c>
    </row>
    <row r="4" spans="1:15" ht="25.2" customHeight="1" x14ac:dyDescent="0.3">
      <c r="B4" s="67" t="s">
        <v>177</v>
      </c>
      <c r="E4" s="62" t="s">
        <v>263</v>
      </c>
      <c r="F4" s="51"/>
      <c r="G4" s="10"/>
      <c r="H4" s="12" t="s">
        <v>645</v>
      </c>
      <c r="I4" s="3"/>
      <c r="L4" s="2"/>
      <c r="M4" s="2"/>
      <c r="O4" s="2"/>
    </row>
    <row r="5" spans="1:15" ht="43.2" x14ac:dyDescent="0.3">
      <c r="B5" s="49" t="s">
        <v>179</v>
      </c>
      <c r="D5" s="24" t="s">
        <v>363</v>
      </c>
      <c r="E5" s="50" t="s">
        <v>264</v>
      </c>
      <c r="F5" s="51" t="s">
        <v>436</v>
      </c>
      <c r="G5" s="4" t="s">
        <v>73</v>
      </c>
      <c r="H5" s="1" t="s">
        <v>2</v>
      </c>
      <c r="I5" s="4" t="s">
        <v>3</v>
      </c>
      <c r="J5" s="4" t="s">
        <v>94</v>
      </c>
      <c r="K5" s="5" t="s">
        <v>158</v>
      </c>
      <c r="L5" s="4" t="s">
        <v>154</v>
      </c>
    </row>
    <row r="6" spans="1:15" ht="28.8" x14ac:dyDescent="0.3">
      <c r="A6" s="28" t="s">
        <v>246</v>
      </c>
      <c r="B6" s="50" t="s">
        <v>224</v>
      </c>
      <c r="C6" s="62" t="s">
        <v>275</v>
      </c>
      <c r="D6" t="s">
        <v>217</v>
      </c>
      <c r="E6" s="52" t="s">
        <v>265</v>
      </c>
      <c r="F6" s="51"/>
      <c r="G6" s="4" t="s">
        <v>72</v>
      </c>
      <c r="H6" s="1" t="s">
        <v>6</v>
      </c>
      <c r="I6" s="4" t="s">
        <v>7</v>
      </c>
      <c r="J6" s="4" t="s">
        <v>93</v>
      </c>
      <c r="K6" s="5" t="s">
        <v>55</v>
      </c>
      <c r="L6" s="4" t="s">
        <v>311</v>
      </c>
    </row>
    <row r="7" spans="1:15" ht="43.2" x14ac:dyDescent="0.3">
      <c r="A7" s="29" t="s">
        <v>247</v>
      </c>
      <c r="B7" s="50" t="s">
        <v>248</v>
      </c>
      <c r="C7" s="50" t="s">
        <v>273</v>
      </c>
      <c r="D7" t="s">
        <v>249</v>
      </c>
      <c r="E7" s="50" t="s">
        <v>266</v>
      </c>
      <c r="F7" s="51"/>
      <c r="G7" s="4" t="s">
        <v>74</v>
      </c>
      <c r="H7" s="1" t="s">
        <v>10</v>
      </c>
      <c r="I7" s="4" t="s">
        <v>11</v>
      </c>
      <c r="J7" s="4" t="s">
        <v>95</v>
      </c>
      <c r="K7" s="5" t="s">
        <v>157</v>
      </c>
      <c r="L7" s="4" t="s">
        <v>56</v>
      </c>
    </row>
    <row r="8" spans="1:15" ht="28.8" x14ac:dyDescent="0.3">
      <c r="A8" s="29"/>
      <c r="B8" s="55" t="s">
        <v>233</v>
      </c>
      <c r="C8" s="51"/>
      <c r="E8" s="50" t="s">
        <v>267</v>
      </c>
      <c r="F8" s="51"/>
      <c r="G8" s="4" t="s">
        <v>75</v>
      </c>
      <c r="H8" s="1" t="s">
        <v>14</v>
      </c>
      <c r="I8" s="4" t="s">
        <v>15</v>
      </c>
      <c r="J8" s="4" t="s">
        <v>96</v>
      </c>
      <c r="K8" s="5" t="s">
        <v>156</v>
      </c>
      <c r="L8" s="4" t="s">
        <v>155</v>
      </c>
    </row>
    <row r="9" spans="1:15" ht="43.2" x14ac:dyDescent="0.3">
      <c r="B9" s="77" t="s">
        <v>178</v>
      </c>
      <c r="E9" s="50" t="s">
        <v>362</v>
      </c>
      <c r="F9" s="51"/>
      <c r="G9" s="4" t="s">
        <v>76</v>
      </c>
      <c r="H9" s="4" t="s">
        <v>442</v>
      </c>
      <c r="I9" s="4" t="s">
        <v>18</v>
      </c>
      <c r="J9" s="4" t="s">
        <v>97</v>
      </c>
      <c r="K9" s="14" t="s">
        <v>159</v>
      </c>
      <c r="L9" s="4" t="s">
        <v>55</v>
      </c>
    </row>
    <row r="10" spans="1:15" ht="43.2" x14ac:dyDescent="0.3">
      <c r="A10" s="29" t="s">
        <v>224</v>
      </c>
      <c r="B10" s="50"/>
      <c r="C10" s="50" t="s">
        <v>274</v>
      </c>
      <c r="E10" s="50" t="s">
        <v>62</v>
      </c>
      <c r="F10" s="53"/>
      <c r="G10" s="4" t="s">
        <v>77</v>
      </c>
      <c r="H10" s="4" t="s">
        <v>443</v>
      </c>
      <c r="I10" s="4" t="s">
        <v>17</v>
      </c>
      <c r="J10" s="4" t="s">
        <v>98</v>
      </c>
      <c r="K10" s="22" t="s">
        <v>201</v>
      </c>
      <c r="L10" s="4" t="s">
        <v>54</v>
      </c>
    </row>
    <row r="11" spans="1:15" s="9" customFormat="1" ht="28.8" x14ac:dyDescent="0.3">
      <c r="A11" s="28" t="s">
        <v>463</v>
      </c>
      <c r="B11" s="50"/>
      <c r="C11" s="50"/>
      <c r="E11" s="50"/>
      <c r="F11" s="66"/>
      <c r="G11" s="4"/>
      <c r="H11" s="4"/>
      <c r="I11" s="4"/>
      <c r="J11" s="4"/>
      <c r="K11" s="22"/>
      <c r="L11" s="4"/>
    </row>
    <row r="12" spans="1:15" ht="43.2" x14ac:dyDescent="0.3">
      <c r="B12" s="77" t="s">
        <v>180</v>
      </c>
      <c r="D12" s="1"/>
      <c r="E12" s="50" t="s">
        <v>268</v>
      </c>
      <c r="F12" s="50"/>
      <c r="G12" s="15" t="s">
        <v>78</v>
      </c>
      <c r="H12" s="64" t="s">
        <v>444</v>
      </c>
      <c r="I12" s="15" t="s">
        <v>9</v>
      </c>
      <c r="J12" s="15" t="s">
        <v>99</v>
      </c>
      <c r="K12" s="5" t="s">
        <v>310</v>
      </c>
      <c r="L12" s="4" t="s">
        <v>201</v>
      </c>
    </row>
    <row r="13" spans="1:15" ht="43.2" x14ac:dyDescent="0.3">
      <c r="A13" s="29" t="s">
        <v>224</v>
      </c>
      <c r="B13" s="77"/>
      <c r="D13" s="9" t="s">
        <v>462</v>
      </c>
      <c r="E13" s="50"/>
      <c r="F13" s="51"/>
      <c r="G13" s="4" t="s">
        <v>79</v>
      </c>
      <c r="I13" s="4" t="s">
        <v>85</v>
      </c>
      <c r="J13" s="4" t="s">
        <v>100</v>
      </c>
      <c r="K13" s="5"/>
      <c r="L13" s="4"/>
    </row>
    <row r="14" spans="1:15" ht="43.2" x14ac:dyDescent="0.3">
      <c r="A14" s="28" t="s">
        <v>386</v>
      </c>
      <c r="B14" s="77"/>
      <c r="C14" s="50" t="s">
        <v>274</v>
      </c>
      <c r="E14" s="54" t="s">
        <v>431</v>
      </c>
      <c r="F14" s="51"/>
      <c r="G14" s="4" t="s">
        <v>80</v>
      </c>
      <c r="I14" s="4" t="s">
        <v>86</v>
      </c>
      <c r="J14" s="4" t="s">
        <v>101</v>
      </c>
      <c r="K14" s="13"/>
    </row>
    <row r="15" spans="1:15" ht="43.2" x14ac:dyDescent="0.3">
      <c r="B15" s="49" t="s">
        <v>181</v>
      </c>
      <c r="E15" s="50" t="s">
        <v>302</v>
      </c>
      <c r="F15" s="51"/>
      <c r="G15" s="4" t="s">
        <v>89</v>
      </c>
      <c r="I15" s="4" t="s">
        <v>15</v>
      </c>
      <c r="J15" s="4" t="s">
        <v>102</v>
      </c>
    </row>
    <row r="16" spans="1:15" ht="43.2" x14ac:dyDescent="0.3">
      <c r="A16" s="28" t="s">
        <v>386</v>
      </c>
      <c r="B16" s="49"/>
      <c r="C16" s="50" t="s">
        <v>274</v>
      </c>
      <c r="E16" s="50" t="s">
        <v>303</v>
      </c>
      <c r="F16" s="51"/>
      <c r="G16" s="4" t="s">
        <v>81</v>
      </c>
      <c r="I16" s="4" t="s">
        <v>71</v>
      </c>
      <c r="J16" s="4" t="s">
        <v>103</v>
      </c>
    </row>
    <row r="17" spans="1:43" ht="28.8" x14ac:dyDescent="0.3">
      <c r="A17" s="28" t="s">
        <v>463</v>
      </c>
      <c r="E17" s="50" t="s">
        <v>304</v>
      </c>
      <c r="F17" s="50"/>
      <c r="G17" s="4" t="s">
        <v>82</v>
      </c>
      <c r="I17" s="4" t="s">
        <v>87</v>
      </c>
      <c r="J17" s="4" t="s">
        <v>104</v>
      </c>
    </row>
    <row r="18" spans="1:43" ht="34.799999999999997" customHeight="1" x14ac:dyDescent="0.3">
      <c r="B18" s="78" t="s">
        <v>183</v>
      </c>
      <c r="E18" s="50" t="s">
        <v>305</v>
      </c>
      <c r="F18" s="50"/>
      <c r="G18" s="4" t="s">
        <v>83</v>
      </c>
      <c r="H18" s="109" t="s">
        <v>445</v>
      </c>
      <c r="I18" s="4" t="s">
        <v>271</v>
      </c>
      <c r="J18" s="4" t="s">
        <v>105</v>
      </c>
    </row>
    <row r="19" spans="1:43" ht="95.4" customHeight="1" x14ac:dyDescent="0.3">
      <c r="B19" s="79" t="s">
        <v>184</v>
      </c>
      <c r="D19" s="10" t="s">
        <v>280</v>
      </c>
      <c r="E19" s="56" t="s">
        <v>432</v>
      </c>
      <c r="F19" s="51"/>
      <c r="G19" s="17" t="s">
        <v>430</v>
      </c>
      <c r="H19" s="109"/>
      <c r="I19" s="4" t="s">
        <v>49</v>
      </c>
      <c r="J19" s="4" t="s">
        <v>106</v>
      </c>
    </row>
    <row r="20" spans="1:43" ht="43.2" x14ac:dyDescent="0.3">
      <c r="A20" s="29"/>
      <c r="B20" s="51" t="s">
        <v>276</v>
      </c>
      <c r="C20" s="59" t="s">
        <v>277</v>
      </c>
      <c r="E20" s="50"/>
      <c r="F20" s="51"/>
      <c r="G20" s="9" t="s">
        <v>113</v>
      </c>
      <c r="I20" s="4" t="s">
        <v>50</v>
      </c>
      <c r="J20" s="4" t="s">
        <v>107</v>
      </c>
    </row>
    <row r="21" spans="1:43" ht="28.8" x14ac:dyDescent="0.3">
      <c r="A21" s="29"/>
      <c r="B21" s="50" t="s">
        <v>387</v>
      </c>
      <c r="F21" s="51"/>
      <c r="G21" s="9" t="s">
        <v>114</v>
      </c>
      <c r="I21" s="4" t="s">
        <v>51</v>
      </c>
      <c r="J21" s="4" t="s">
        <v>108</v>
      </c>
    </row>
    <row r="22" spans="1:43" ht="28.8" x14ac:dyDescent="0.3">
      <c r="A22" s="29"/>
      <c r="B22" s="50" t="s">
        <v>384</v>
      </c>
      <c r="F22" s="51"/>
      <c r="G22" s="9" t="s">
        <v>115</v>
      </c>
      <c r="I22" s="4" t="s">
        <v>88</v>
      </c>
      <c r="J22" s="4"/>
    </row>
    <row r="23" spans="1:43" ht="43.2" x14ac:dyDescent="0.3">
      <c r="B23" s="69" t="s">
        <v>185</v>
      </c>
      <c r="F23" s="50"/>
      <c r="G23" s="9" t="s">
        <v>116</v>
      </c>
      <c r="I23" s="9" t="s">
        <v>57</v>
      </c>
      <c r="J23" s="4" t="s">
        <v>111</v>
      </c>
    </row>
    <row r="24" spans="1:43" ht="28.8" x14ac:dyDescent="0.3">
      <c r="A24" s="29"/>
      <c r="B24" s="51" t="s">
        <v>278</v>
      </c>
      <c r="C24" s="59" t="s">
        <v>279</v>
      </c>
      <c r="F24" s="51"/>
      <c r="G24" s="9" t="s">
        <v>117</v>
      </c>
      <c r="I24" s="9" t="s">
        <v>1</v>
      </c>
      <c r="J24" s="9" t="s">
        <v>109</v>
      </c>
    </row>
    <row r="25" spans="1:43" ht="28.8" x14ac:dyDescent="0.3">
      <c r="B25" s="69" t="s">
        <v>186</v>
      </c>
      <c r="F25" s="51"/>
      <c r="G25" s="9" t="s">
        <v>118</v>
      </c>
      <c r="I25" s="9" t="s">
        <v>457</v>
      </c>
      <c r="J25" s="9" t="s">
        <v>110</v>
      </c>
    </row>
    <row r="26" spans="1:43" ht="57.6" x14ac:dyDescent="0.3">
      <c r="A26" s="29"/>
      <c r="B26" s="70" t="s">
        <v>278</v>
      </c>
      <c r="C26" s="59" t="s">
        <v>286</v>
      </c>
      <c r="G26" s="9" t="s">
        <v>119</v>
      </c>
      <c r="I26" s="9" t="s">
        <v>458</v>
      </c>
      <c r="AQ26" s="1"/>
    </row>
    <row r="27" spans="1:43" ht="43.2" x14ac:dyDescent="0.3">
      <c r="B27" s="69"/>
      <c r="G27" s="9" t="s">
        <v>120</v>
      </c>
      <c r="I27" s="9" t="s">
        <v>459</v>
      </c>
      <c r="J27" s="17" t="s">
        <v>430</v>
      </c>
      <c r="AQ27" s="1"/>
    </row>
    <row r="28" spans="1:43" ht="28.8" x14ac:dyDescent="0.3">
      <c r="G28" s="9" t="s">
        <v>121</v>
      </c>
      <c r="I28" s="9" t="s">
        <v>460</v>
      </c>
      <c r="J28" s="9" t="s">
        <v>130</v>
      </c>
      <c r="AQ28" s="1"/>
    </row>
    <row r="29" spans="1:43" ht="28.8" x14ac:dyDescent="0.3">
      <c r="B29" s="67" t="s">
        <v>364</v>
      </c>
      <c r="D29" s="3" t="s">
        <v>284</v>
      </c>
      <c r="G29" s="9" t="s">
        <v>122</v>
      </c>
      <c r="I29" s="9" t="s">
        <v>461</v>
      </c>
      <c r="J29" s="9" t="s">
        <v>131</v>
      </c>
      <c r="AQ29" s="1"/>
    </row>
    <row r="30" spans="1:43" ht="13.8" customHeight="1" x14ac:dyDescent="0.3">
      <c r="B30" s="49" t="s">
        <v>187</v>
      </c>
      <c r="G30" s="9" t="s">
        <v>123</v>
      </c>
      <c r="J30" s="9" t="s">
        <v>132</v>
      </c>
    </row>
    <row r="31" spans="1:43" ht="55.2" customHeight="1" x14ac:dyDescent="0.3">
      <c r="A31" s="28" t="s">
        <v>390</v>
      </c>
      <c r="B31" s="59" t="s">
        <v>391</v>
      </c>
      <c r="C31" s="59" t="s">
        <v>281</v>
      </c>
      <c r="D31" s="9" t="s">
        <v>285</v>
      </c>
      <c r="G31" s="9" t="s">
        <v>124</v>
      </c>
      <c r="J31" s="9" t="s">
        <v>133</v>
      </c>
    </row>
    <row r="32" spans="1:43" ht="28.8" x14ac:dyDescent="0.3">
      <c r="B32" s="55" t="s">
        <v>392</v>
      </c>
      <c r="G32" s="9" t="s">
        <v>125</v>
      </c>
      <c r="J32" s="9" t="s">
        <v>150</v>
      </c>
    </row>
    <row r="33" spans="1:10" ht="28.8" x14ac:dyDescent="0.3">
      <c r="B33" s="49" t="s">
        <v>188</v>
      </c>
      <c r="G33" s="9" t="s">
        <v>126</v>
      </c>
      <c r="J33" s="9" t="s">
        <v>134</v>
      </c>
    </row>
    <row r="34" spans="1:10" ht="55.2" customHeight="1" x14ac:dyDescent="0.3">
      <c r="A34" s="28" t="s">
        <v>388</v>
      </c>
      <c r="C34" s="59" t="s">
        <v>282</v>
      </c>
      <c r="G34" s="9" t="s">
        <v>127</v>
      </c>
      <c r="J34" s="9" t="s">
        <v>115</v>
      </c>
    </row>
    <row r="35" spans="1:10" x14ac:dyDescent="0.3">
      <c r="G35" s="9" t="s">
        <v>128</v>
      </c>
      <c r="J35" s="9" t="s">
        <v>135</v>
      </c>
    </row>
    <row r="36" spans="1:10" x14ac:dyDescent="0.3">
      <c r="B36" s="49" t="s">
        <v>189</v>
      </c>
      <c r="C36" s="57"/>
      <c r="D36" s="8"/>
      <c r="G36" s="9" t="s">
        <v>129</v>
      </c>
      <c r="J36" s="9" t="s">
        <v>136</v>
      </c>
    </row>
    <row r="37" spans="1:10" ht="43.2" x14ac:dyDescent="0.3">
      <c r="A37" s="28" t="s">
        <v>389</v>
      </c>
      <c r="C37" s="59" t="s">
        <v>283</v>
      </c>
      <c r="G37" s="9" t="s">
        <v>151</v>
      </c>
      <c r="J37" s="9" t="s">
        <v>137</v>
      </c>
    </row>
    <row r="38" spans="1:10" x14ac:dyDescent="0.3">
      <c r="J38" s="9" t="s">
        <v>138</v>
      </c>
    </row>
    <row r="39" spans="1:10" ht="31.2" x14ac:dyDescent="0.3">
      <c r="D39" s="23" t="s">
        <v>631</v>
      </c>
      <c r="G39" s="9" t="s">
        <v>152</v>
      </c>
      <c r="J39" s="9" t="s">
        <v>137</v>
      </c>
    </row>
    <row r="40" spans="1:10" ht="21.6" x14ac:dyDescent="0.3">
      <c r="D40" s="30" t="s">
        <v>61</v>
      </c>
      <c r="G40" s="9" t="s">
        <v>153</v>
      </c>
      <c r="J40" s="9" t="s">
        <v>139</v>
      </c>
    </row>
    <row r="41" spans="1:10" ht="48.6" x14ac:dyDescent="0.3">
      <c r="D41" s="12" t="s">
        <v>59</v>
      </c>
      <c r="G41" s="44" t="s">
        <v>218</v>
      </c>
      <c r="J41" s="9" t="s">
        <v>140</v>
      </c>
    </row>
    <row r="42" spans="1:10" ht="43.2" x14ac:dyDescent="0.3">
      <c r="D42" s="9" t="s">
        <v>354</v>
      </c>
      <c r="E42" s="57"/>
      <c r="J42" s="9" t="s">
        <v>114</v>
      </c>
    </row>
    <row r="43" spans="1:10" ht="28.8" x14ac:dyDescent="0.3">
      <c r="D43" s="4" t="s">
        <v>39</v>
      </c>
      <c r="J43" s="9" t="s">
        <v>141</v>
      </c>
    </row>
    <row r="44" spans="1:10" ht="28.8" x14ac:dyDescent="0.3">
      <c r="D44" s="4" t="s">
        <v>40</v>
      </c>
      <c r="J44" s="9" t="s">
        <v>130</v>
      </c>
    </row>
    <row r="45" spans="1:10" x14ac:dyDescent="0.3">
      <c r="J45" s="9" t="s">
        <v>142</v>
      </c>
    </row>
    <row r="46" spans="1:10" x14ac:dyDescent="0.3">
      <c r="D46" s="6" t="s">
        <v>46</v>
      </c>
      <c r="J46" s="9" t="s">
        <v>143</v>
      </c>
    </row>
    <row r="47" spans="1:10" ht="20.399999999999999" x14ac:dyDescent="0.3">
      <c r="D47" s="41" t="s">
        <v>60</v>
      </c>
      <c r="J47" s="9" t="s">
        <v>144</v>
      </c>
    </row>
    <row r="48" spans="1:10" ht="28.8" x14ac:dyDescent="0.3">
      <c r="J48" s="9" t="s">
        <v>113</v>
      </c>
    </row>
    <row r="49" spans="4:10" x14ac:dyDescent="0.3">
      <c r="J49" s="9" t="s">
        <v>145</v>
      </c>
    </row>
    <row r="50" spans="4:10" ht="43.2" x14ac:dyDescent="0.3">
      <c r="D50" s="24" t="s">
        <v>91</v>
      </c>
      <c r="J50" s="9" t="s">
        <v>146</v>
      </c>
    </row>
    <row r="51" spans="4:10" x14ac:dyDescent="0.3">
      <c r="D51" s="11" t="s">
        <v>58</v>
      </c>
      <c r="J51" s="9" t="s">
        <v>117</v>
      </c>
    </row>
    <row r="52" spans="4:10" x14ac:dyDescent="0.3">
      <c r="J52" s="9" t="s">
        <v>147</v>
      </c>
    </row>
    <row r="53" spans="4:10" x14ac:dyDescent="0.3">
      <c r="J53" s="9" t="s">
        <v>148</v>
      </c>
    </row>
    <row r="54" spans="4:10" x14ac:dyDescent="0.3">
      <c r="J54" s="9" t="s">
        <v>149</v>
      </c>
    </row>
    <row r="56" spans="4:10" ht="60.6" x14ac:dyDescent="0.3">
      <c r="J56" s="44" t="s">
        <v>219</v>
      </c>
    </row>
  </sheetData>
  <mergeCells count="2">
    <mergeCell ref="B1:L2"/>
    <mergeCell ref="H18:H19"/>
  </mergeCells>
  <hyperlinks>
    <hyperlink ref="D51" r:id="rId1" xr:uid="{B897CFFB-16A6-4A59-92BF-CB32A8D2B45D}"/>
    <hyperlink ref="D41" r:id="rId2" xr:uid="{8FEDA70E-FFDF-4225-BA61-40AE2F017448}"/>
    <hyperlink ref="H4" r:id="rId3" xr:uid="{4649938F-6457-4752-933B-02903E5AD63E}"/>
  </hyperlinks>
  <pageMargins left="0.7" right="0.7" top="0.75" bottom="0.75" header="0.3" footer="0.3"/>
  <pageSetup orientation="landscape" verticalDpi="0"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3A48E-8E63-40F4-90DC-0389EAF9369C}">
  <dimension ref="A1:AQ54"/>
  <sheetViews>
    <sheetView workbookViewId="0">
      <selection activeCell="H4" sqref="H4"/>
    </sheetView>
  </sheetViews>
  <sheetFormatPr defaultRowHeight="14.4" x14ac:dyDescent="0.3"/>
  <cols>
    <col min="1" max="1" width="19.109375" customWidth="1"/>
    <col min="2" max="2" width="31.44140625" style="55" customWidth="1"/>
    <col min="3" max="3" width="26.33203125" style="55" customWidth="1"/>
    <col min="4" max="4" width="27.21875" customWidth="1"/>
    <col min="5" max="5" width="26.33203125" style="55" customWidth="1"/>
    <col min="6" max="6" width="22" style="55" customWidth="1"/>
    <col min="7" max="7" width="22" style="9" customWidth="1"/>
    <col min="8" max="8" width="22" customWidth="1"/>
    <col min="9" max="9" width="16.33203125" customWidth="1"/>
    <col min="10" max="10" width="16.33203125" style="9" customWidth="1"/>
    <col min="11" max="11" width="26" customWidth="1"/>
    <col min="12" max="12" width="19.6640625" customWidth="1"/>
    <col min="20" max="20" width="13.77734375" customWidth="1"/>
    <col min="21" max="21" width="17.6640625" customWidth="1"/>
  </cols>
  <sheetData>
    <row r="1" spans="1:15" x14ac:dyDescent="0.3">
      <c r="B1" s="108" t="s">
        <v>160</v>
      </c>
      <c r="C1" s="108"/>
      <c r="D1" s="108"/>
      <c r="E1" s="108"/>
      <c r="F1" s="108"/>
      <c r="G1" s="108"/>
      <c r="H1" s="108"/>
      <c r="I1" s="108"/>
      <c r="J1" s="108"/>
      <c r="K1" s="108"/>
      <c r="L1" s="108"/>
    </row>
    <row r="2" spans="1:15" x14ac:dyDescent="0.3">
      <c r="B2" s="108"/>
      <c r="C2" s="108"/>
      <c r="D2" s="108"/>
      <c r="E2" s="108"/>
      <c r="F2" s="108"/>
      <c r="G2" s="108"/>
      <c r="H2" s="108"/>
      <c r="I2" s="108"/>
      <c r="J2" s="108"/>
      <c r="K2" s="108"/>
      <c r="L2" s="108"/>
    </row>
    <row r="3" spans="1:15" s="21" customFormat="1" ht="78" x14ac:dyDescent="0.3">
      <c r="A3" s="25" t="s">
        <v>221</v>
      </c>
      <c r="B3" s="47" t="s">
        <v>309</v>
      </c>
      <c r="C3" s="47" t="s">
        <v>609</v>
      </c>
      <c r="D3" s="19" t="s">
        <v>220</v>
      </c>
      <c r="E3" s="46" t="s">
        <v>190</v>
      </c>
      <c r="F3" s="47" t="s">
        <v>41</v>
      </c>
      <c r="G3" s="19" t="s">
        <v>356</v>
      </c>
      <c r="H3" s="18" t="s">
        <v>42</v>
      </c>
      <c r="I3" s="19" t="s">
        <v>43</v>
      </c>
      <c r="J3" s="19" t="s">
        <v>356</v>
      </c>
      <c r="K3" s="20" t="s">
        <v>53</v>
      </c>
      <c r="L3" s="20" t="s">
        <v>69</v>
      </c>
    </row>
    <row r="4" spans="1:15" ht="57.6" x14ac:dyDescent="0.3">
      <c r="B4" s="67" t="s">
        <v>191</v>
      </c>
      <c r="C4" s="49"/>
      <c r="D4" s="23" t="s">
        <v>631</v>
      </c>
      <c r="E4" s="63" t="s">
        <v>62</v>
      </c>
      <c r="F4" s="62" t="s">
        <v>435</v>
      </c>
      <c r="G4" s="10"/>
      <c r="H4" s="12" t="s">
        <v>645</v>
      </c>
      <c r="I4" s="3"/>
      <c r="J4" s="4" t="s">
        <v>94</v>
      </c>
      <c r="L4" s="2"/>
      <c r="M4" s="2"/>
      <c r="O4" s="2"/>
    </row>
    <row r="5" spans="1:15" ht="57.6" x14ac:dyDescent="0.3">
      <c r="B5" s="49" t="s">
        <v>192</v>
      </c>
      <c r="D5" s="30" t="s">
        <v>61</v>
      </c>
      <c r="E5" s="50" t="s">
        <v>636</v>
      </c>
      <c r="F5" s="51"/>
      <c r="G5" s="4" t="s">
        <v>73</v>
      </c>
      <c r="H5" s="1" t="s">
        <v>2</v>
      </c>
      <c r="I5" s="4" t="s">
        <v>3</v>
      </c>
      <c r="J5" s="4" t="s">
        <v>93</v>
      </c>
      <c r="K5" s="5" t="s">
        <v>158</v>
      </c>
      <c r="L5" s="4" t="s">
        <v>154</v>
      </c>
    </row>
    <row r="6" spans="1:15" ht="28.8" x14ac:dyDescent="0.3">
      <c r="A6" s="27" t="s">
        <v>253</v>
      </c>
      <c r="C6" s="51" t="s">
        <v>439</v>
      </c>
      <c r="D6" s="12" t="s">
        <v>59</v>
      </c>
      <c r="E6" s="52" t="s">
        <v>634</v>
      </c>
      <c r="F6" s="51"/>
      <c r="G6" s="4" t="s">
        <v>72</v>
      </c>
      <c r="H6" s="1" t="s">
        <v>6</v>
      </c>
      <c r="I6" s="4" t="s">
        <v>7</v>
      </c>
      <c r="J6" s="4" t="s">
        <v>95</v>
      </c>
      <c r="K6" s="5" t="s">
        <v>55</v>
      </c>
      <c r="L6" s="4" t="s">
        <v>311</v>
      </c>
    </row>
    <row r="7" spans="1:15" ht="43.2" x14ac:dyDescent="0.3">
      <c r="A7" s="29" t="s">
        <v>411</v>
      </c>
      <c r="B7" s="50" t="s">
        <v>254</v>
      </c>
      <c r="C7" s="51"/>
      <c r="D7" s="9" t="s">
        <v>354</v>
      </c>
      <c r="E7" s="50" t="s">
        <v>635</v>
      </c>
      <c r="F7" s="51"/>
      <c r="G7" s="4" t="s">
        <v>74</v>
      </c>
      <c r="H7" s="1" t="s">
        <v>10</v>
      </c>
      <c r="I7" s="4" t="s">
        <v>11</v>
      </c>
      <c r="J7" s="4" t="s">
        <v>96</v>
      </c>
      <c r="K7" s="5" t="s">
        <v>157</v>
      </c>
      <c r="L7" s="4" t="s">
        <v>56</v>
      </c>
    </row>
    <row r="8" spans="1:15" ht="43.2" x14ac:dyDescent="0.3">
      <c r="B8" s="68" t="s">
        <v>193</v>
      </c>
      <c r="C8" s="51"/>
      <c r="D8" s="4" t="s">
        <v>39</v>
      </c>
      <c r="E8" s="50" t="s">
        <v>637</v>
      </c>
      <c r="F8" s="51"/>
      <c r="G8" s="4" t="s">
        <v>75</v>
      </c>
      <c r="H8" s="1" t="s">
        <v>14</v>
      </c>
      <c r="I8" s="4" t="s">
        <v>15</v>
      </c>
      <c r="J8" s="4" t="s">
        <v>97</v>
      </c>
      <c r="K8" s="5" t="s">
        <v>156</v>
      </c>
      <c r="L8" s="4" t="s">
        <v>155</v>
      </c>
    </row>
    <row r="9" spans="1:15" ht="43.2" x14ac:dyDescent="0.3">
      <c r="B9" s="77" t="s">
        <v>194</v>
      </c>
      <c r="D9" s="4" t="s">
        <v>40</v>
      </c>
      <c r="E9" s="50"/>
      <c r="F9" s="51"/>
      <c r="G9" s="4" t="s">
        <v>76</v>
      </c>
      <c r="H9" s="4" t="s">
        <v>442</v>
      </c>
      <c r="I9" s="4" t="s">
        <v>18</v>
      </c>
      <c r="J9" s="4" t="s">
        <v>98</v>
      </c>
      <c r="K9" s="14" t="s">
        <v>159</v>
      </c>
      <c r="L9" s="4" t="s">
        <v>55</v>
      </c>
    </row>
    <row r="10" spans="1:15" ht="57.6" x14ac:dyDescent="0.3">
      <c r="A10" s="28" t="s">
        <v>373</v>
      </c>
      <c r="B10" s="50" t="s">
        <v>629</v>
      </c>
      <c r="C10" s="59" t="s">
        <v>632</v>
      </c>
      <c r="E10" s="50"/>
      <c r="F10" s="51"/>
      <c r="G10" s="4" t="s">
        <v>77</v>
      </c>
      <c r="H10" s="4" t="s">
        <v>443</v>
      </c>
      <c r="I10" s="4" t="s">
        <v>17</v>
      </c>
      <c r="J10" s="15" t="s">
        <v>99</v>
      </c>
      <c r="K10" s="22" t="s">
        <v>201</v>
      </c>
      <c r="L10" s="4" t="s">
        <v>54</v>
      </c>
    </row>
    <row r="11" spans="1:15" ht="43.2" x14ac:dyDescent="0.3">
      <c r="A11" s="28" t="s">
        <v>415</v>
      </c>
      <c r="B11" s="50"/>
      <c r="D11" s="9" t="s">
        <v>462</v>
      </c>
      <c r="E11" s="50"/>
      <c r="F11" s="51"/>
      <c r="G11" s="15" t="s">
        <v>78</v>
      </c>
      <c r="H11" s="64" t="s">
        <v>444</v>
      </c>
      <c r="I11" s="15" t="s">
        <v>9</v>
      </c>
      <c r="J11" s="4" t="s">
        <v>100</v>
      </c>
      <c r="K11" s="5" t="s">
        <v>310</v>
      </c>
      <c r="L11" s="4" t="s">
        <v>201</v>
      </c>
    </row>
    <row r="12" spans="1:15" ht="43.2" x14ac:dyDescent="0.3">
      <c r="A12" s="28"/>
      <c r="B12" s="50" t="s">
        <v>416</v>
      </c>
      <c r="E12" s="50"/>
      <c r="F12" s="51"/>
      <c r="G12" s="4" t="s">
        <v>79</v>
      </c>
      <c r="I12" s="4" t="s">
        <v>85</v>
      </c>
      <c r="J12" s="4" t="s">
        <v>101</v>
      </c>
      <c r="K12" s="22"/>
      <c r="L12" s="4"/>
    </row>
    <row r="13" spans="1:15" ht="43.2" x14ac:dyDescent="0.3">
      <c r="A13" s="29" t="s">
        <v>374</v>
      </c>
      <c r="B13" s="50" t="s">
        <v>372</v>
      </c>
      <c r="E13" s="50"/>
      <c r="F13" s="53"/>
      <c r="G13" s="4" t="s">
        <v>80</v>
      </c>
      <c r="I13" s="4" t="s">
        <v>86</v>
      </c>
      <c r="J13" s="4" t="s">
        <v>102</v>
      </c>
    </row>
    <row r="14" spans="1:15" ht="43.2" x14ac:dyDescent="0.3">
      <c r="B14" s="68" t="s">
        <v>195</v>
      </c>
      <c r="D14" s="6"/>
      <c r="E14" s="50"/>
      <c r="F14" s="50"/>
      <c r="G14" s="4" t="s">
        <v>89</v>
      </c>
      <c r="H14" s="7"/>
      <c r="I14" s="4" t="s">
        <v>15</v>
      </c>
      <c r="J14" s="4" t="s">
        <v>103</v>
      </c>
    </row>
    <row r="15" spans="1:15" ht="28.8" x14ac:dyDescent="0.3">
      <c r="B15" s="69" t="s">
        <v>196</v>
      </c>
      <c r="D15" s="9"/>
      <c r="E15" s="50"/>
      <c r="F15" s="51"/>
      <c r="G15" s="4" t="s">
        <v>81</v>
      </c>
      <c r="I15" s="4" t="s">
        <v>71</v>
      </c>
      <c r="J15" s="4" t="s">
        <v>104</v>
      </c>
    </row>
    <row r="16" spans="1:15" ht="43.2" x14ac:dyDescent="0.3">
      <c r="A16" s="29" t="s">
        <v>415</v>
      </c>
      <c r="B16" s="70" t="s">
        <v>287</v>
      </c>
      <c r="C16" s="59" t="s">
        <v>633</v>
      </c>
      <c r="F16" s="51"/>
      <c r="G16" s="4" t="s">
        <v>82</v>
      </c>
      <c r="I16" s="4" t="s">
        <v>87</v>
      </c>
      <c r="J16" s="4" t="s">
        <v>105</v>
      </c>
    </row>
    <row r="17" spans="1:43" ht="57.6" x14ac:dyDescent="0.3">
      <c r="A17" s="28" t="s">
        <v>422</v>
      </c>
      <c r="B17" s="71" t="s">
        <v>424</v>
      </c>
      <c r="F17" s="51"/>
      <c r="G17" s="4" t="s">
        <v>83</v>
      </c>
      <c r="I17" s="4" t="s">
        <v>271</v>
      </c>
      <c r="J17" s="4" t="s">
        <v>106</v>
      </c>
    </row>
    <row r="18" spans="1:43" ht="28.8" x14ac:dyDescent="0.3">
      <c r="A18" s="28" t="s">
        <v>423</v>
      </c>
      <c r="B18" s="71" t="s">
        <v>425</v>
      </c>
      <c r="F18" s="50"/>
      <c r="G18" s="17" t="s">
        <v>430</v>
      </c>
      <c r="I18" s="4" t="s">
        <v>49</v>
      </c>
      <c r="J18" s="4" t="s">
        <v>107</v>
      </c>
    </row>
    <row r="19" spans="1:43" ht="43.2" x14ac:dyDescent="0.3">
      <c r="B19" s="78" t="s">
        <v>203</v>
      </c>
      <c r="D19" s="6" t="s">
        <v>46</v>
      </c>
      <c r="F19" s="50"/>
      <c r="G19" s="9" t="s">
        <v>113</v>
      </c>
      <c r="I19" s="4" t="s">
        <v>50</v>
      </c>
      <c r="J19" s="4" t="s">
        <v>108</v>
      </c>
    </row>
    <row r="20" spans="1:43" ht="43.2" x14ac:dyDescent="0.3">
      <c r="B20" s="69" t="s">
        <v>204</v>
      </c>
      <c r="D20" s="40" t="s">
        <v>60</v>
      </c>
      <c r="F20" s="51"/>
      <c r="G20" s="9" t="s">
        <v>114</v>
      </c>
      <c r="I20" s="4" t="s">
        <v>51</v>
      </c>
      <c r="J20" s="4" t="s">
        <v>111</v>
      </c>
      <c r="AQ20" s="1"/>
    </row>
    <row r="21" spans="1:43" ht="43.2" x14ac:dyDescent="0.3">
      <c r="A21" s="28" t="s">
        <v>437</v>
      </c>
      <c r="C21" s="59" t="s">
        <v>441</v>
      </c>
      <c r="F21" s="50"/>
      <c r="G21" s="9" t="s">
        <v>115</v>
      </c>
      <c r="I21" s="4" t="s">
        <v>88</v>
      </c>
      <c r="J21" s="9" t="s">
        <v>109</v>
      </c>
      <c r="AQ21" s="1"/>
    </row>
    <row r="22" spans="1:43" ht="28.8" x14ac:dyDescent="0.3">
      <c r="B22" s="51"/>
      <c r="F22" s="50"/>
      <c r="G22" s="9" t="s">
        <v>116</v>
      </c>
      <c r="I22" s="9" t="s">
        <v>57</v>
      </c>
      <c r="J22" s="9" t="s">
        <v>110</v>
      </c>
      <c r="AQ22" s="1"/>
    </row>
    <row r="23" spans="1:43" ht="43.2" x14ac:dyDescent="0.3">
      <c r="B23" s="69" t="s">
        <v>205</v>
      </c>
      <c r="D23" s="24" t="s">
        <v>91</v>
      </c>
      <c r="F23" s="60"/>
      <c r="G23" s="9" t="s">
        <v>117</v>
      </c>
      <c r="I23" s="9" t="s">
        <v>1</v>
      </c>
      <c r="AQ23" s="1"/>
    </row>
    <row r="24" spans="1:43" ht="28.8" x14ac:dyDescent="0.3">
      <c r="A24" s="28" t="s">
        <v>437</v>
      </c>
      <c r="D24" s="11" t="s">
        <v>58</v>
      </c>
      <c r="F24" s="60"/>
      <c r="G24" s="9" t="s">
        <v>118</v>
      </c>
      <c r="I24" s="9" t="s">
        <v>457</v>
      </c>
      <c r="J24" s="17" t="s">
        <v>112</v>
      </c>
    </row>
    <row r="25" spans="1:43" ht="28.8" x14ac:dyDescent="0.3">
      <c r="B25" s="69" t="s">
        <v>206</v>
      </c>
      <c r="F25" s="60"/>
      <c r="G25" s="9" t="s">
        <v>119</v>
      </c>
      <c r="I25" s="9" t="s">
        <v>458</v>
      </c>
      <c r="J25" s="9" t="s">
        <v>130</v>
      </c>
    </row>
    <row r="26" spans="1:43" ht="28.8" x14ac:dyDescent="0.3">
      <c r="A26" s="28" t="s">
        <v>437</v>
      </c>
      <c r="F26" s="60"/>
      <c r="G26" s="9" t="s">
        <v>120</v>
      </c>
      <c r="I26" s="9" t="s">
        <v>459</v>
      </c>
      <c r="J26" s="9" t="s">
        <v>131</v>
      </c>
    </row>
    <row r="27" spans="1:43" ht="28.8" x14ac:dyDescent="0.3">
      <c r="A27" s="29"/>
      <c r="B27" s="69"/>
      <c r="F27" s="60"/>
      <c r="G27" s="9" t="s">
        <v>121</v>
      </c>
      <c r="I27" s="9" t="s">
        <v>460</v>
      </c>
      <c r="J27" s="9" t="s">
        <v>132</v>
      </c>
    </row>
    <row r="28" spans="1:43" ht="28.8" x14ac:dyDescent="0.3">
      <c r="A28" s="29"/>
      <c r="B28" s="51"/>
      <c r="G28" s="9" t="s">
        <v>122</v>
      </c>
      <c r="I28" s="9" t="s">
        <v>461</v>
      </c>
      <c r="J28" s="9" t="s">
        <v>133</v>
      </c>
    </row>
    <row r="29" spans="1:43" ht="28.8" x14ac:dyDescent="0.3">
      <c r="G29" s="9" t="s">
        <v>123</v>
      </c>
      <c r="I29" s="9"/>
      <c r="J29" s="9" t="s">
        <v>150</v>
      </c>
    </row>
    <row r="30" spans="1:43" ht="28.8" x14ac:dyDescent="0.3">
      <c r="B30" s="78" t="s">
        <v>207</v>
      </c>
      <c r="G30" s="9" t="s">
        <v>124</v>
      </c>
      <c r="I30" s="9"/>
      <c r="J30" s="9" t="s">
        <v>134</v>
      </c>
    </row>
    <row r="31" spans="1:43" ht="34.200000000000003" customHeight="1" x14ac:dyDescent="0.3">
      <c r="B31" s="49" t="s">
        <v>208</v>
      </c>
      <c r="G31" s="9" t="s">
        <v>125</v>
      </c>
      <c r="I31" s="9"/>
      <c r="J31" s="9" t="s">
        <v>115</v>
      </c>
    </row>
    <row r="32" spans="1:43" ht="34.200000000000003" customHeight="1" x14ac:dyDescent="0.3">
      <c r="A32" s="43" t="s">
        <v>378</v>
      </c>
      <c r="B32" s="101" t="s">
        <v>630</v>
      </c>
      <c r="I32" s="9"/>
    </row>
    <row r="33" spans="1:10" ht="101.4" customHeight="1" x14ac:dyDescent="0.3">
      <c r="A33" s="29" t="s">
        <v>377</v>
      </c>
      <c r="B33" s="102" t="s">
        <v>417</v>
      </c>
      <c r="C33" s="59" t="s">
        <v>440</v>
      </c>
      <c r="G33" s="9" t="s">
        <v>126</v>
      </c>
      <c r="I33" s="9"/>
      <c r="J33" s="9" t="s">
        <v>135</v>
      </c>
    </row>
    <row r="34" spans="1:10" ht="22.2" customHeight="1" x14ac:dyDescent="0.3">
      <c r="B34" s="55" t="s">
        <v>377</v>
      </c>
      <c r="G34" s="9" t="s">
        <v>127</v>
      </c>
      <c r="I34" s="9"/>
      <c r="J34" s="9" t="s">
        <v>136</v>
      </c>
    </row>
    <row r="35" spans="1:10" ht="24" customHeight="1" x14ac:dyDescent="0.3">
      <c r="B35" s="78" t="s">
        <v>197</v>
      </c>
      <c r="G35" s="9" t="s">
        <v>128</v>
      </c>
      <c r="I35" s="9"/>
      <c r="J35" s="9" t="s">
        <v>137</v>
      </c>
    </row>
    <row r="36" spans="1:10" ht="28.8" x14ac:dyDescent="0.3">
      <c r="B36" s="49" t="s">
        <v>198</v>
      </c>
      <c r="D36" s="32" t="s">
        <v>308</v>
      </c>
      <c r="G36" s="9" t="s">
        <v>129</v>
      </c>
      <c r="I36" s="9"/>
      <c r="J36" s="9" t="s">
        <v>138</v>
      </c>
    </row>
    <row r="37" spans="1:10" ht="28.8" x14ac:dyDescent="0.3">
      <c r="A37" s="28" t="s">
        <v>242</v>
      </c>
      <c r="C37" s="59" t="s">
        <v>438</v>
      </c>
      <c r="D37" s="33" t="s">
        <v>355</v>
      </c>
      <c r="G37" s="9" t="s">
        <v>151</v>
      </c>
      <c r="I37" s="9"/>
      <c r="J37" s="9" t="s">
        <v>137</v>
      </c>
    </row>
    <row r="38" spans="1:10" ht="28.8" x14ac:dyDescent="0.3">
      <c r="A38" s="28" t="s">
        <v>240</v>
      </c>
      <c r="D38" s="33"/>
      <c r="I38" s="9"/>
      <c r="J38" s="9" t="s">
        <v>139</v>
      </c>
    </row>
    <row r="39" spans="1:10" x14ac:dyDescent="0.3">
      <c r="A39" s="28" t="s">
        <v>243</v>
      </c>
      <c r="D39" s="34" t="s">
        <v>245</v>
      </c>
      <c r="G39" s="9" t="s">
        <v>152</v>
      </c>
      <c r="I39" s="9"/>
      <c r="J39" s="9" t="s">
        <v>140</v>
      </c>
    </row>
    <row r="40" spans="1:10" ht="28.8" x14ac:dyDescent="0.3">
      <c r="A40" s="28" t="s">
        <v>235</v>
      </c>
      <c r="G40" s="9" t="s">
        <v>153</v>
      </c>
      <c r="J40" s="9" t="s">
        <v>114</v>
      </c>
    </row>
    <row r="41" spans="1:10" ht="48.6" x14ac:dyDescent="0.3">
      <c r="A41" s="28" t="s">
        <v>236</v>
      </c>
      <c r="B41" s="58"/>
      <c r="G41" s="44" t="s">
        <v>218</v>
      </c>
      <c r="J41" s="9" t="s">
        <v>141</v>
      </c>
    </row>
    <row r="42" spans="1:10" x14ac:dyDescent="0.3">
      <c r="A42" s="29"/>
      <c r="B42" s="49"/>
      <c r="J42" s="9" t="s">
        <v>130</v>
      </c>
    </row>
    <row r="43" spans="1:10" x14ac:dyDescent="0.3">
      <c r="J43" s="9" t="s">
        <v>142</v>
      </c>
    </row>
    <row r="44" spans="1:10" x14ac:dyDescent="0.3">
      <c r="J44" s="9" t="s">
        <v>143</v>
      </c>
    </row>
    <row r="45" spans="1:10" x14ac:dyDescent="0.3">
      <c r="J45" s="9" t="s">
        <v>144</v>
      </c>
    </row>
    <row r="46" spans="1:10" ht="28.8" x14ac:dyDescent="0.3">
      <c r="J46" s="9" t="s">
        <v>113</v>
      </c>
    </row>
    <row r="47" spans="1:10" x14ac:dyDescent="0.3">
      <c r="J47" s="9" t="s">
        <v>145</v>
      </c>
    </row>
    <row r="48" spans="1:10" x14ac:dyDescent="0.3">
      <c r="J48" s="9" t="s">
        <v>146</v>
      </c>
    </row>
    <row r="49" spans="2:10" x14ac:dyDescent="0.3">
      <c r="B49" s="49"/>
      <c r="C49" s="57"/>
      <c r="D49" s="8"/>
      <c r="E49" s="57"/>
      <c r="J49" s="9" t="s">
        <v>117</v>
      </c>
    </row>
    <row r="50" spans="2:10" x14ac:dyDescent="0.3">
      <c r="J50" s="9" t="s">
        <v>147</v>
      </c>
    </row>
    <row r="51" spans="2:10" x14ac:dyDescent="0.3">
      <c r="J51" s="9" t="s">
        <v>148</v>
      </c>
    </row>
    <row r="52" spans="2:10" x14ac:dyDescent="0.3">
      <c r="J52" s="9" t="s">
        <v>149</v>
      </c>
    </row>
    <row r="54" spans="2:10" ht="60.6" x14ac:dyDescent="0.3">
      <c r="J54" s="44" t="s">
        <v>219</v>
      </c>
    </row>
  </sheetData>
  <mergeCells count="1">
    <mergeCell ref="B1:L2"/>
  </mergeCells>
  <hyperlinks>
    <hyperlink ref="D24" r:id="rId1" xr:uid="{8C36CA77-9C48-47A6-BB05-0D9A6A511FDD}"/>
    <hyperlink ref="D6" r:id="rId2" xr:uid="{947D0EE3-E5AB-41A3-A980-EF6D068569B8}"/>
    <hyperlink ref="H4" r:id="rId3" xr:uid="{54883492-E06E-4A19-8B7C-DF86F3819728}"/>
  </hyperlinks>
  <pageMargins left="0.7" right="0.7" top="0.75" bottom="0.75" header="0.3" footer="0.3"/>
  <pageSetup orientation="landscape" verticalDpi="0"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ECC7-0000-4648-99AC-0FB622442972}">
  <dimension ref="A1:AQ56"/>
  <sheetViews>
    <sheetView workbookViewId="0">
      <selection activeCell="H5" sqref="H5"/>
    </sheetView>
  </sheetViews>
  <sheetFormatPr defaultRowHeight="14.4" x14ac:dyDescent="0.3"/>
  <cols>
    <col min="1" max="1" width="15.109375" customWidth="1"/>
    <col min="2" max="2" width="31.44140625" style="55" customWidth="1"/>
    <col min="3" max="3" width="26.33203125" style="55" customWidth="1"/>
    <col min="4" max="4" width="27.21875" customWidth="1"/>
    <col min="5" max="5" width="26.33203125" style="55" customWidth="1"/>
    <col min="6" max="6" width="22" style="55" customWidth="1"/>
    <col min="7" max="7" width="22" style="9" customWidth="1"/>
    <col min="8" max="8" width="22" customWidth="1"/>
    <col min="9" max="9" width="16.33203125" customWidth="1"/>
    <col min="10" max="10" width="16.33203125" style="9" customWidth="1"/>
    <col min="11" max="11" width="22.5546875" customWidth="1"/>
    <col min="12" max="12" width="16.77734375" customWidth="1"/>
    <col min="20" max="20" width="13.77734375" customWidth="1"/>
    <col min="21" max="21" width="17.6640625" customWidth="1"/>
  </cols>
  <sheetData>
    <row r="1" spans="1:15" x14ac:dyDescent="0.3">
      <c r="B1" s="108" t="s">
        <v>160</v>
      </c>
      <c r="C1" s="108"/>
      <c r="D1" s="108"/>
      <c r="E1" s="108"/>
      <c r="F1" s="108"/>
      <c r="G1" s="108"/>
      <c r="H1" s="108"/>
      <c r="I1" s="108"/>
      <c r="J1" s="108"/>
      <c r="K1" s="108"/>
      <c r="L1" s="108"/>
    </row>
    <row r="2" spans="1:15" x14ac:dyDescent="0.3">
      <c r="B2" s="108"/>
      <c r="C2" s="108"/>
      <c r="D2" s="108"/>
      <c r="E2" s="108"/>
      <c r="F2" s="108"/>
      <c r="G2" s="108"/>
      <c r="H2" s="108"/>
      <c r="I2" s="108"/>
      <c r="J2" s="108"/>
      <c r="K2" s="108"/>
      <c r="L2" s="108"/>
    </row>
    <row r="3" spans="1:15" s="21" customFormat="1" ht="78" x14ac:dyDescent="0.3">
      <c r="A3" s="19" t="s">
        <v>221</v>
      </c>
      <c r="B3" s="47" t="s">
        <v>309</v>
      </c>
      <c r="C3" s="47" t="s">
        <v>608</v>
      </c>
      <c r="D3" s="19" t="s">
        <v>220</v>
      </c>
      <c r="E3" s="46" t="s">
        <v>209</v>
      </c>
      <c r="F3" s="47" t="s">
        <v>41</v>
      </c>
      <c r="G3" s="19" t="s">
        <v>356</v>
      </c>
      <c r="H3" s="18" t="s">
        <v>42</v>
      </c>
      <c r="I3" s="19" t="s">
        <v>43</v>
      </c>
      <c r="J3" s="19" t="s">
        <v>356</v>
      </c>
      <c r="K3" s="20" t="s">
        <v>53</v>
      </c>
      <c r="L3" s="20" t="s">
        <v>69</v>
      </c>
    </row>
    <row r="4" spans="1:15" x14ac:dyDescent="0.3">
      <c r="C4" s="49"/>
      <c r="E4" s="49"/>
      <c r="F4" s="49"/>
      <c r="G4" s="10"/>
      <c r="H4" s="3"/>
      <c r="I4" s="3"/>
      <c r="J4" s="10"/>
      <c r="L4" s="2"/>
      <c r="M4" s="2"/>
      <c r="O4" s="2"/>
    </row>
    <row r="5" spans="1:15" ht="57.6" x14ac:dyDescent="0.3">
      <c r="C5" s="75" t="s">
        <v>366</v>
      </c>
      <c r="E5" s="49"/>
      <c r="F5" s="49"/>
      <c r="G5" s="10"/>
      <c r="H5" s="12" t="s">
        <v>645</v>
      </c>
      <c r="I5" s="3"/>
      <c r="L5" s="2"/>
      <c r="M5" s="2"/>
      <c r="O5" s="2"/>
    </row>
    <row r="6" spans="1:15" ht="28.8" x14ac:dyDescent="0.3">
      <c r="B6" s="67" t="s">
        <v>210</v>
      </c>
      <c r="C6" s="49"/>
      <c r="E6" s="59" t="s">
        <v>567</v>
      </c>
      <c r="F6" s="49"/>
      <c r="G6" s="10"/>
      <c r="H6" s="3"/>
      <c r="I6" s="3"/>
      <c r="L6" s="2"/>
      <c r="M6" s="2"/>
      <c r="O6" s="2"/>
    </row>
    <row r="7" spans="1:15" ht="43.2" x14ac:dyDescent="0.3">
      <c r="B7" s="49" t="s">
        <v>211</v>
      </c>
      <c r="D7" s="10" t="s">
        <v>413</v>
      </c>
      <c r="E7" s="59" t="s">
        <v>568</v>
      </c>
      <c r="F7" s="51" t="s">
        <v>1</v>
      </c>
      <c r="G7" s="4" t="s">
        <v>73</v>
      </c>
      <c r="H7" s="1" t="s">
        <v>2</v>
      </c>
      <c r="I7" s="4" t="s">
        <v>3</v>
      </c>
      <c r="J7" s="4" t="s">
        <v>94</v>
      </c>
      <c r="K7" s="5" t="s">
        <v>158</v>
      </c>
      <c r="L7" s="4" t="s">
        <v>154</v>
      </c>
    </row>
    <row r="8" spans="1:15" ht="60.6" x14ac:dyDescent="0.3">
      <c r="A8" s="28" t="s">
        <v>240</v>
      </c>
      <c r="B8" s="50" t="s">
        <v>345</v>
      </c>
      <c r="C8" s="56" t="s">
        <v>347</v>
      </c>
      <c r="D8" s="45" t="s">
        <v>414</v>
      </c>
      <c r="E8" s="48" t="s">
        <v>566</v>
      </c>
      <c r="F8" s="51" t="s">
        <v>5</v>
      </c>
      <c r="G8" s="4" t="s">
        <v>72</v>
      </c>
      <c r="H8" s="1" t="s">
        <v>6</v>
      </c>
      <c r="I8" s="4" t="s">
        <v>7</v>
      </c>
      <c r="J8" s="4" t="s">
        <v>93</v>
      </c>
      <c r="K8" s="5" t="s">
        <v>55</v>
      </c>
      <c r="L8" s="4" t="s">
        <v>311</v>
      </c>
    </row>
    <row r="9" spans="1:15" ht="28.8" x14ac:dyDescent="0.3">
      <c r="A9" s="28" t="s">
        <v>367</v>
      </c>
      <c r="B9" s="50" t="s">
        <v>346</v>
      </c>
      <c r="C9" s="51"/>
      <c r="E9" s="50" t="s">
        <v>569</v>
      </c>
      <c r="F9" s="51" t="s">
        <v>9</v>
      </c>
      <c r="G9" s="4" t="s">
        <v>74</v>
      </c>
      <c r="H9" s="1" t="s">
        <v>10</v>
      </c>
      <c r="I9" s="4" t="s">
        <v>11</v>
      </c>
      <c r="J9" s="4" t="s">
        <v>95</v>
      </c>
      <c r="K9" s="5" t="s">
        <v>157</v>
      </c>
      <c r="L9" s="4" t="s">
        <v>56</v>
      </c>
    </row>
    <row r="10" spans="1:15" ht="48" x14ac:dyDescent="0.3">
      <c r="A10" s="28" t="s">
        <v>370</v>
      </c>
      <c r="B10" s="56" t="s">
        <v>375</v>
      </c>
      <c r="C10" s="51"/>
      <c r="E10" s="50" t="s">
        <v>570</v>
      </c>
      <c r="F10" s="51" t="s">
        <v>13</v>
      </c>
      <c r="G10" s="4" t="s">
        <v>75</v>
      </c>
      <c r="H10" s="1" t="s">
        <v>14</v>
      </c>
      <c r="I10" s="4" t="s">
        <v>15</v>
      </c>
      <c r="J10" s="4" t="s">
        <v>96</v>
      </c>
      <c r="K10" s="5" t="s">
        <v>156</v>
      </c>
      <c r="L10" s="4" t="s">
        <v>155</v>
      </c>
    </row>
    <row r="11" spans="1:15" ht="43.2" x14ac:dyDescent="0.3">
      <c r="A11" s="28" t="s">
        <v>368</v>
      </c>
      <c r="C11" s="51"/>
      <c r="D11" s="4"/>
      <c r="E11" s="50" t="s">
        <v>571</v>
      </c>
      <c r="F11" s="51" t="s">
        <v>17</v>
      </c>
      <c r="G11" s="4" t="s">
        <v>76</v>
      </c>
      <c r="H11" s="4" t="s">
        <v>442</v>
      </c>
      <c r="I11" s="4" t="s">
        <v>18</v>
      </c>
      <c r="J11" s="4" t="s">
        <v>97</v>
      </c>
      <c r="K11" s="14" t="s">
        <v>159</v>
      </c>
      <c r="L11" s="4" t="s">
        <v>55</v>
      </c>
    </row>
    <row r="12" spans="1:15" ht="43.2" x14ac:dyDescent="0.3">
      <c r="A12" s="28" t="s">
        <v>371</v>
      </c>
      <c r="B12" s="50" t="s">
        <v>369</v>
      </c>
      <c r="C12" s="51"/>
      <c r="D12" s="9" t="s">
        <v>462</v>
      </c>
      <c r="E12" s="50" t="s">
        <v>572</v>
      </c>
      <c r="F12" s="51" t="s">
        <v>57</v>
      </c>
      <c r="G12" s="4" t="s">
        <v>77</v>
      </c>
      <c r="H12" s="4" t="s">
        <v>443</v>
      </c>
      <c r="I12" s="4" t="s">
        <v>17</v>
      </c>
      <c r="J12" s="4" t="s">
        <v>98</v>
      </c>
      <c r="K12" s="22" t="s">
        <v>201</v>
      </c>
      <c r="L12" s="4" t="s">
        <v>54</v>
      </c>
    </row>
    <row r="13" spans="1:15" ht="43.2" x14ac:dyDescent="0.3">
      <c r="A13" s="28" t="s">
        <v>412</v>
      </c>
      <c r="B13" s="50"/>
      <c r="C13" s="51"/>
      <c r="D13" s="4"/>
      <c r="E13" s="50" t="s">
        <v>573</v>
      </c>
      <c r="F13" s="53" t="s">
        <v>71</v>
      </c>
      <c r="G13" s="15" t="s">
        <v>78</v>
      </c>
      <c r="H13" s="64" t="s">
        <v>444</v>
      </c>
      <c r="I13" s="15" t="s">
        <v>9</v>
      </c>
      <c r="J13" s="15" t="s">
        <v>99</v>
      </c>
      <c r="K13" s="5" t="s">
        <v>310</v>
      </c>
      <c r="L13" s="4" t="s">
        <v>201</v>
      </c>
    </row>
    <row r="14" spans="1:15" ht="43.2" x14ac:dyDescent="0.3">
      <c r="B14" s="68" t="s">
        <v>212</v>
      </c>
      <c r="D14" s="4"/>
      <c r="E14" s="50" t="s">
        <v>312</v>
      </c>
      <c r="F14" s="50" t="s">
        <v>84</v>
      </c>
      <c r="G14" s="4" t="s">
        <v>79</v>
      </c>
      <c r="I14" s="4" t="s">
        <v>85</v>
      </c>
      <c r="J14" s="4" t="s">
        <v>100</v>
      </c>
    </row>
    <row r="15" spans="1:15" ht="43.2" x14ac:dyDescent="0.3">
      <c r="B15" s="77" t="s">
        <v>213</v>
      </c>
      <c r="D15" s="10" t="s">
        <v>339</v>
      </c>
      <c r="E15" s="50" t="s">
        <v>313</v>
      </c>
      <c r="F15" s="51" t="s">
        <v>47</v>
      </c>
      <c r="G15" s="4" t="s">
        <v>80</v>
      </c>
      <c r="I15" s="4" t="s">
        <v>86</v>
      </c>
      <c r="J15" s="4" t="s">
        <v>101</v>
      </c>
    </row>
    <row r="16" spans="1:15" ht="43.2" x14ac:dyDescent="0.3">
      <c r="A16" s="29" t="s">
        <v>415</v>
      </c>
      <c r="B16" s="59" t="s">
        <v>337</v>
      </c>
      <c r="C16" s="59" t="s">
        <v>338</v>
      </c>
      <c r="D16" s="4" t="s">
        <v>342</v>
      </c>
      <c r="E16" s="50" t="s">
        <v>314</v>
      </c>
      <c r="F16" s="51" t="s">
        <v>48</v>
      </c>
      <c r="G16" s="4" t="s">
        <v>89</v>
      </c>
      <c r="I16" s="4" t="s">
        <v>15</v>
      </c>
      <c r="J16" s="4" t="s">
        <v>102</v>
      </c>
    </row>
    <row r="17" spans="1:43" ht="43.2" x14ac:dyDescent="0.3">
      <c r="A17" s="29" t="s">
        <v>419</v>
      </c>
      <c r="B17" s="55" t="s">
        <v>336</v>
      </c>
      <c r="D17" s="4" t="s">
        <v>340</v>
      </c>
      <c r="E17" s="50" t="s">
        <v>315</v>
      </c>
      <c r="F17" s="51" t="s">
        <v>49</v>
      </c>
      <c r="G17" s="4" t="s">
        <v>81</v>
      </c>
      <c r="I17" s="4" t="s">
        <v>71</v>
      </c>
      <c r="J17" s="4" t="s">
        <v>103</v>
      </c>
    </row>
    <row r="18" spans="1:43" ht="28.8" x14ac:dyDescent="0.3">
      <c r="A18" s="29" t="s">
        <v>418</v>
      </c>
      <c r="B18" s="55" t="s">
        <v>384</v>
      </c>
      <c r="D18" s="26" t="s">
        <v>341</v>
      </c>
      <c r="E18" s="50" t="s">
        <v>316</v>
      </c>
      <c r="F18" s="50" t="s">
        <v>50</v>
      </c>
      <c r="G18" s="4" t="s">
        <v>82</v>
      </c>
      <c r="H18" s="7"/>
      <c r="I18" s="4" t="s">
        <v>87</v>
      </c>
      <c r="J18" s="4" t="s">
        <v>104</v>
      </c>
    </row>
    <row r="19" spans="1:43" ht="43.2" x14ac:dyDescent="0.3">
      <c r="B19" s="80" t="s">
        <v>214</v>
      </c>
      <c r="D19" s="9"/>
      <c r="E19" s="50" t="s">
        <v>317</v>
      </c>
      <c r="F19" s="50" t="s">
        <v>51</v>
      </c>
      <c r="G19" s="4" t="s">
        <v>83</v>
      </c>
      <c r="I19" s="4" t="s">
        <v>271</v>
      </c>
      <c r="J19" s="4" t="s">
        <v>105</v>
      </c>
    </row>
    <row r="20" spans="1:43" ht="28.8" x14ac:dyDescent="0.3">
      <c r="A20" s="28" t="s">
        <v>420</v>
      </c>
      <c r="B20" s="69"/>
      <c r="C20" s="55" t="s">
        <v>343</v>
      </c>
      <c r="E20" s="50" t="s">
        <v>318</v>
      </c>
      <c r="F20" s="51" t="s">
        <v>52</v>
      </c>
      <c r="I20" s="4" t="s">
        <v>49</v>
      </c>
      <c r="J20" s="4" t="s">
        <v>106</v>
      </c>
    </row>
    <row r="21" spans="1:43" ht="43.2" x14ac:dyDescent="0.3">
      <c r="A21" s="28" t="s">
        <v>421</v>
      </c>
      <c r="E21" s="54" t="s">
        <v>298</v>
      </c>
      <c r="F21" s="50" t="s">
        <v>307</v>
      </c>
      <c r="G21" s="17" t="s">
        <v>430</v>
      </c>
      <c r="I21" s="4" t="s">
        <v>50</v>
      </c>
      <c r="J21" s="4" t="s">
        <v>107</v>
      </c>
    </row>
    <row r="22" spans="1:43" ht="28.8" x14ac:dyDescent="0.3">
      <c r="A22" s="29" t="s">
        <v>419</v>
      </c>
      <c r="E22" s="50" t="s">
        <v>319</v>
      </c>
      <c r="F22" s="50" t="s">
        <v>328</v>
      </c>
      <c r="G22" s="9" t="s">
        <v>113</v>
      </c>
      <c r="I22" s="4" t="s">
        <v>51</v>
      </c>
      <c r="J22" s="4" t="s">
        <v>108</v>
      </c>
    </row>
    <row r="23" spans="1:43" ht="43.2" x14ac:dyDescent="0.3">
      <c r="B23" s="78" t="s">
        <v>215</v>
      </c>
      <c r="D23" s="6" t="s">
        <v>46</v>
      </c>
      <c r="E23" s="50"/>
      <c r="F23" s="50" t="s">
        <v>329</v>
      </c>
      <c r="G23" s="9" t="s">
        <v>114</v>
      </c>
      <c r="I23" s="4" t="s">
        <v>88</v>
      </c>
      <c r="J23" s="4" t="s">
        <v>111</v>
      </c>
    </row>
    <row r="24" spans="1:43" ht="28.8" x14ac:dyDescent="0.3">
      <c r="B24" s="69" t="s">
        <v>216</v>
      </c>
      <c r="D24" s="41" t="s">
        <v>60</v>
      </c>
      <c r="E24" s="50" t="s">
        <v>320</v>
      </c>
      <c r="F24" s="50" t="s">
        <v>330</v>
      </c>
      <c r="G24" s="9" t="s">
        <v>115</v>
      </c>
      <c r="I24" s="9" t="s">
        <v>57</v>
      </c>
      <c r="J24" s="9" t="s">
        <v>109</v>
      </c>
      <c r="AQ24" s="1"/>
    </row>
    <row r="25" spans="1:43" ht="57.6" x14ac:dyDescent="0.3">
      <c r="A25" s="29" t="s">
        <v>415</v>
      </c>
      <c r="B25" s="71" t="s">
        <v>428</v>
      </c>
      <c r="C25" s="59" t="s">
        <v>344</v>
      </c>
      <c r="E25" s="50" t="s">
        <v>321</v>
      </c>
      <c r="F25" s="50" t="s">
        <v>331</v>
      </c>
      <c r="G25" s="9" t="s">
        <v>116</v>
      </c>
      <c r="I25" s="9" t="s">
        <v>1</v>
      </c>
      <c r="J25" s="9" t="s">
        <v>110</v>
      </c>
      <c r="AQ25" s="1"/>
    </row>
    <row r="26" spans="1:43" ht="28.8" x14ac:dyDescent="0.3">
      <c r="A26" s="29" t="s">
        <v>426</v>
      </c>
      <c r="B26" s="69"/>
      <c r="E26" s="50" t="s">
        <v>322</v>
      </c>
      <c r="F26" s="50" t="s">
        <v>332</v>
      </c>
      <c r="G26" s="9" t="s">
        <v>117</v>
      </c>
      <c r="I26" s="9" t="s">
        <v>457</v>
      </c>
      <c r="AQ26" s="1"/>
    </row>
    <row r="27" spans="1:43" ht="43.2" x14ac:dyDescent="0.3">
      <c r="A27" s="28" t="s">
        <v>252</v>
      </c>
      <c r="B27" s="50" t="s">
        <v>429</v>
      </c>
      <c r="D27" s="24" t="s">
        <v>91</v>
      </c>
      <c r="E27" s="50" t="s">
        <v>365</v>
      </c>
      <c r="F27" s="50" t="s">
        <v>333</v>
      </c>
      <c r="G27" s="9" t="s">
        <v>118</v>
      </c>
      <c r="I27" s="9" t="s">
        <v>458</v>
      </c>
      <c r="J27" s="17" t="s">
        <v>112</v>
      </c>
      <c r="AQ27" s="1"/>
    </row>
    <row r="28" spans="1:43" ht="28.8" x14ac:dyDescent="0.3">
      <c r="A28" s="28" t="s">
        <v>427</v>
      </c>
      <c r="B28" s="51"/>
      <c r="D28" s="11" t="s">
        <v>58</v>
      </c>
      <c r="E28" s="50" t="s">
        <v>323</v>
      </c>
      <c r="F28" s="50" t="s">
        <v>334</v>
      </c>
      <c r="G28" s="9" t="s">
        <v>119</v>
      </c>
      <c r="I28" s="9" t="s">
        <v>459</v>
      </c>
      <c r="J28" s="9" t="s">
        <v>130</v>
      </c>
    </row>
    <row r="29" spans="1:43" ht="31.2" x14ac:dyDescent="0.3">
      <c r="B29" s="69"/>
      <c r="D29" s="23" t="s">
        <v>631</v>
      </c>
      <c r="E29" s="50" t="s">
        <v>605</v>
      </c>
      <c r="G29" s="9" t="s">
        <v>120</v>
      </c>
      <c r="I29" s="9" t="s">
        <v>460</v>
      </c>
      <c r="J29" s="9" t="s">
        <v>131</v>
      </c>
    </row>
    <row r="30" spans="1:43" ht="28.8" x14ac:dyDescent="0.3">
      <c r="B30" s="69"/>
      <c r="D30" s="31" t="s">
        <v>61</v>
      </c>
      <c r="E30" s="50" t="s">
        <v>606</v>
      </c>
      <c r="G30" s="9" t="s">
        <v>121</v>
      </c>
      <c r="I30" s="9" t="s">
        <v>461</v>
      </c>
      <c r="J30" s="9" t="s">
        <v>132</v>
      </c>
    </row>
    <row r="31" spans="1:43" ht="28.8" x14ac:dyDescent="0.3">
      <c r="B31" s="69"/>
      <c r="D31" s="12" t="s">
        <v>59</v>
      </c>
      <c r="E31" s="50" t="s">
        <v>324</v>
      </c>
      <c r="G31" s="9" t="s">
        <v>122</v>
      </c>
      <c r="I31" s="9"/>
      <c r="J31" s="9" t="s">
        <v>133</v>
      </c>
    </row>
    <row r="32" spans="1:43" ht="43.2" x14ac:dyDescent="0.3">
      <c r="B32" s="51"/>
      <c r="D32" s="9" t="s">
        <v>354</v>
      </c>
      <c r="E32" s="59" t="s">
        <v>607</v>
      </c>
      <c r="G32" s="9" t="s">
        <v>123</v>
      </c>
      <c r="I32" s="9"/>
      <c r="J32" s="9" t="s">
        <v>150</v>
      </c>
    </row>
    <row r="33" spans="2:10" ht="28.8" x14ac:dyDescent="0.3">
      <c r="B33" s="51"/>
      <c r="D33" s="4" t="s">
        <v>39</v>
      </c>
      <c r="E33" s="50" t="s">
        <v>325</v>
      </c>
      <c r="G33" s="9" t="s">
        <v>124</v>
      </c>
      <c r="I33" s="9"/>
      <c r="J33" s="9" t="s">
        <v>134</v>
      </c>
    </row>
    <row r="34" spans="2:10" x14ac:dyDescent="0.3">
      <c r="E34" s="50" t="s">
        <v>326</v>
      </c>
      <c r="G34" s="9" t="s">
        <v>125</v>
      </c>
      <c r="I34" s="9"/>
      <c r="J34" s="9" t="s">
        <v>115</v>
      </c>
    </row>
    <row r="35" spans="2:10" ht="28.8" x14ac:dyDescent="0.3">
      <c r="E35" s="50" t="s">
        <v>327</v>
      </c>
      <c r="G35" s="9" t="s">
        <v>126</v>
      </c>
      <c r="I35" s="9"/>
      <c r="J35" s="9" t="s">
        <v>135</v>
      </c>
    </row>
    <row r="36" spans="2:10" x14ac:dyDescent="0.3">
      <c r="B36" s="69"/>
      <c r="G36" s="9" t="s">
        <v>127</v>
      </c>
      <c r="I36" s="9"/>
      <c r="J36" s="9" t="s">
        <v>136</v>
      </c>
    </row>
    <row r="37" spans="2:10" x14ac:dyDescent="0.3">
      <c r="G37" s="9" t="s">
        <v>128</v>
      </c>
      <c r="I37" s="9"/>
      <c r="J37" s="9" t="s">
        <v>137</v>
      </c>
    </row>
    <row r="38" spans="2:10" x14ac:dyDescent="0.3">
      <c r="E38" s="56"/>
      <c r="G38" s="9" t="s">
        <v>129</v>
      </c>
      <c r="I38" s="9"/>
      <c r="J38" s="9" t="s">
        <v>138</v>
      </c>
    </row>
    <row r="39" spans="2:10" x14ac:dyDescent="0.3">
      <c r="G39" s="9" t="s">
        <v>151</v>
      </c>
      <c r="I39" s="9"/>
      <c r="J39" s="9" t="s">
        <v>137</v>
      </c>
    </row>
    <row r="40" spans="2:10" x14ac:dyDescent="0.3">
      <c r="I40" s="9"/>
      <c r="J40" s="9" t="s">
        <v>139</v>
      </c>
    </row>
    <row r="41" spans="2:10" x14ac:dyDescent="0.3">
      <c r="B41" s="49"/>
      <c r="G41" s="9" t="s">
        <v>152</v>
      </c>
      <c r="I41" s="9"/>
      <c r="J41" s="9" t="s">
        <v>140</v>
      </c>
    </row>
    <row r="42" spans="2:10" x14ac:dyDescent="0.3">
      <c r="G42" s="9" t="s">
        <v>153</v>
      </c>
      <c r="I42" s="9"/>
      <c r="J42" s="9" t="s">
        <v>114</v>
      </c>
    </row>
    <row r="43" spans="2:10" ht="48.6" x14ac:dyDescent="0.3">
      <c r="G43" s="44" t="s">
        <v>218</v>
      </c>
      <c r="J43" s="9" t="s">
        <v>141</v>
      </c>
    </row>
    <row r="44" spans="2:10" x14ac:dyDescent="0.3">
      <c r="J44" s="9" t="s">
        <v>130</v>
      </c>
    </row>
    <row r="45" spans="2:10" x14ac:dyDescent="0.3">
      <c r="J45" s="9" t="s">
        <v>142</v>
      </c>
    </row>
    <row r="46" spans="2:10" x14ac:dyDescent="0.3">
      <c r="B46" s="58"/>
      <c r="J46" s="9" t="s">
        <v>143</v>
      </c>
    </row>
    <row r="47" spans="2:10" x14ac:dyDescent="0.3">
      <c r="B47" s="49"/>
      <c r="J47" s="9" t="s">
        <v>144</v>
      </c>
    </row>
    <row r="48" spans="2:10" ht="28.8" x14ac:dyDescent="0.3">
      <c r="J48" s="9" t="s">
        <v>113</v>
      </c>
    </row>
    <row r="49" spans="2:10" x14ac:dyDescent="0.3">
      <c r="J49" s="9" t="s">
        <v>145</v>
      </c>
    </row>
    <row r="50" spans="2:10" x14ac:dyDescent="0.3">
      <c r="J50" s="9" t="s">
        <v>146</v>
      </c>
    </row>
    <row r="51" spans="2:10" x14ac:dyDescent="0.3">
      <c r="J51" s="9" t="s">
        <v>117</v>
      </c>
    </row>
    <row r="52" spans="2:10" x14ac:dyDescent="0.3">
      <c r="J52" s="9" t="s">
        <v>147</v>
      </c>
    </row>
    <row r="53" spans="2:10" x14ac:dyDescent="0.3">
      <c r="J53" s="9" t="s">
        <v>148</v>
      </c>
    </row>
    <row r="54" spans="2:10" x14ac:dyDescent="0.3">
      <c r="B54" s="49"/>
      <c r="C54" s="57"/>
      <c r="D54" s="8"/>
      <c r="E54" s="57"/>
      <c r="J54" s="9" t="s">
        <v>149</v>
      </c>
    </row>
    <row r="56" spans="2:10" ht="60.6" x14ac:dyDescent="0.3">
      <c r="J56" s="44" t="s">
        <v>219</v>
      </c>
    </row>
  </sheetData>
  <mergeCells count="1">
    <mergeCell ref="B1:L2"/>
  </mergeCells>
  <hyperlinks>
    <hyperlink ref="D28" r:id="rId1" xr:uid="{8250A2BC-F853-4C21-917E-2C3995DEFF3D}"/>
    <hyperlink ref="D31" r:id="rId2" xr:uid="{EB61304C-C889-4295-9216-B246E0D72F3C}"/>
    <hyperlink ref="H5" r:id="rId3" xr:uid="{4A94B572-04D1-45D5-A4C0-B82465F8BF7C}"/>
  </hyperlinks>
  <pageMargins left="0.7" right="0.7" top="0.75" bottom="0.75" header="0.3" footer="0.3"/>
  <pageSetup orientation="landscape" verticalDpi="0"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7A72C-6A48-4FBC-BDC9-79ACA444D7A8}">
  <dimension ref="A1:G20"/>
  <sheetViews>
    <sheetView tabSelected="1" workbookViewId="0">
      <selection activeCell="G3" sqref="G3"/>
    </sheetView>
  </sheetViews>
  <sheetFormatPr defaultRowHeight="14.4" x14ac:dyDescent="0.3"/>
  <cols>
    <col min="1" max="1" width="17.109375" customWidth="1"/>
    <col min="2" max="2" width="20.33203125" customWidth="1"/>
    <col min="3" max="3" width="15.5546875" customWidth="1"/>
    <col min="4" max="4" width="22.88671875" customWidth="1"/>
    <col min="5" max="5" width="14.6640625" customWidth="1"/>
    <col min="7" max="7" width="30.44140625" customWidth="1"/>
  </cols>
  <sheetData>
    <row r="1" spans="1:7" ht="15.6" x14ac:dyDescent="0.3">
      <c r="A1" s="3" t="s">
        <v>155</v>
      </c>
      <c r="B1" s="110" t="s">
        <v>252</v>
      </c>
      <c r="C1" s="110"/>
      <c r="D1" s="110" t="s">
        <v>446</v>
      </c>
      <c r="E1" s="110"/>
      <c r="G1" t="s">
        <v>584</v>
      </c>
    </row>
    <row r="2" spans="1:7" x14ac:dyDescent="0.3">
      <c r="A2" s="65" t="s">
        <v>454</v>
      </c>
      <c r="B2" s="65" t="s">
        <v>452</v>
      </c>
      <c r="C2" s="65" t="s">
        <v>453</v>
      </c>
      <c r="D2" s="65" t="s">
        <v>452</v>
      </c>
      <c r="E2" s="65" t="s">
        <v>453</v>
      </c>
    </row>
    <row r="3" spans="1:7" x14ac:dyDescent="0.3">
      <c r="A3" t="s">
        <v>447</v>
      </c>
      <c r="B3">
        <v>51</v>
      </c>
      <c r="C3">
        <v>11</v>
      </c>
      <c r="D3">
        <v>23</v>
      </c>
      <c r="E3">
        <v>7</v>
      </c>
      <c r="G3" s="6">
        <f>SUM(C3+E3+C4+E4)</f>
        <v>34</v>
      </c>
    </row>
    <row r="4" spans="1:7" x14ac:dyDescent="0.3">
      <c r="A4" t="s">
        <v>448</v>
      </c>
      <c r="B4">
        <v>49</v>
      </c>
      <c r="C4">
        <v>10</v>
      </c>
      <c r="D4">
        <v>33</v>
      </c>
      <c r="E4">
        <v>6</v>
      </c>
    </row>
    <row r="5" spans="1:7" x14ac:dyDescent="0.3">
      <c r="A5" t="s">
        <v>449</v>
      </c>
      <c r="B5">
        <v>52</v>
      </c>
      <c r="C5">
        <v>11</v>
      </c>
      <c r="D5">
        <v>31</v>
      </c>
      <c r="E5">
        <v>3</v>
      </c>
    </row>
    <row r="6" spans="1:7" x14ac:dyDescent="0.3">
      <c r="A6" t="s">
        <v>450</v>
      </c>
      <c r="B6">
        <v>53</v>
      </c>
      <c r="C6">
        <v>7</v>
      </c>
      <c r="D6">
        <v>29</v>
      </c>
      <c r="E6">
        <v>2</v>
      </c>
    </row>
    <row r="7" spans="1:7" x14ac:dyDescent="0.3">
      <c r="A7" t="s">
        <v>451</v>
      </c>
      <c r="B7">
        <v>48</v>
      </c>
      <c r="C7">
        <v>14</v>
      </c>
      <c r="D7">
        <v>20</v>
      </c>
      <c r="E7">
        <v>4</v>
      </c>
    </row>
    <row r="8" spans="1:7" x14ac:dyDescent="0.3">
      <c r="B8" s="3">
        <f>SUM(B3:B7)</f>
        <v>253</v>
      </c>
      <c r="C8" s="3">
        <f>SUM(C3:C7)</f>
        <v>53</v>
      </c>
      <c r="D8" s="3">
        <f>SUM(D3:D7)</f>
        <v>136</v>
      </c>
      <c r="E8" s="3">
        <f>SUM(E3:E7)</f>
        <v>22</v>
      </c>
    </row>
    <row r="12" spans="1:7" x14ac:dyDescent="0.3">
      <c r="A12" t="s">
        <v>455</v>
      </c>
    </row>
    <row r="13" spans="1:7" x14ac:dyDescent="0.3">
      <c r="A13" t="s">
        <v>456</v>
      </c>
    </row>
    <row r="15" spans="1:7" s="83" customFormat="1" ht="54.6" customHeight="1" x14ac:dyDescent="0.3">
      <c r="A15" s="111" t="s">
        <v>464</v>
      </c>
      <c r="B15" s="111"/>
      <c r="C15" s="111"/>
      <c r="D15" s="111"/>
      <c r="E15" s="111"/>
      <c r="F15" s="111"/>
    </row>
    <row r="16" spans="1:7" x14ac:dyDescent="0.3">
      <c r="A16" s="84" t="s">
        <v>465</v>
      </c>
    </row>
    <row r="17" spans="2:2" ht="15" x14ac:dyDescent="0.3">
      <c r="B17" s="81"/>
    </row>
    <row r="19" spans="2:2" x14ac:dyDescent="0.3">
      <c r="B19" s="82"/>
    </row>
    <row r="20" spans="2:2" x14ac:dyDescent="0.3">
      <c r="B20" s="82"/>
    </row>
  </sheetData>
  <mergeCells count="3">
    <mergeCell ref="B1:C1"/>
    <mergeCell ref="D1:E1"/>
    <mergeCell ref="A15:F15"/>
  </mergeCells>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B8CC4-851E-42CF-B448-8E660B70FA31}">
  <dimension ref="A1:C89"/>
  <sheetViews>
    <sheetView workbookViewId="0"/>
  </sheetViews>
  <sheetFormatPr defaultRowHeight="14.4" x14ac:dyDescent="0.3"/>
  <cols>
    <col min="1" max="1" width="14.88671875" customWidth="1"/>
    <col min="2" max="2" width="15" customWidth="1"/>
    <col min="3" max="3" width="11.88671875" customWidth="1"/>
  </cols>
  <sheetData>
    <row r="1" spans="1:3" x14ac:dyDescent="0.3">
      <c r="A1" s="3" t="s">
        <v>536</v>
      </c>
    </row>
    <row r="4" spans="1:3" x14ac:dyDescent="0.3">
      <c r="A4" s="3" t="s">
        <v>477</v>
      </c>
      <c r="B4" s="92" t="s">
        <v>535</v>
      </c>
    </row>
    <row r="5" spans="1:3" x14ac:dyDescent="0.3">
      <c r="A5" s="3" t="s">
        <v>475</v>
      </c>
      <c r="B5" t="s">
        <v>534</v>
      </c>
    </row>
    <row r="6" spans="1:3" ht="28.8" x14ac:dyDescent="0.3">
      <c r="A6" s="91" t="s">
        <v>454</v>
      </c>
      <c r="B6" s="90" t="s">
        <v>473</v>
      </c>
      <c r="C6" s="89" t="s">
        <v>472</v>
      </c>
    </row>
    <row r="7" spans="1:3" x14ac:dyDescent="0.3">
      <c r="A7" s="88" t="s">
        <v>471</v>
      </c>
      <c r="B7" s="87">
        <v>5</v>
      </c>
      <c r="C7" s="87">
        <v>0</v>
      </c>
    </row>
    <row r="8" spans="1:3" x14ac:dyDescent="0.3">
      <c r="A8" s="88" t="s">
        <v>470</v>
      </c>
      <c r="B8" s="87">
        <v>12</v>
      </c>
      <c r="C8" s="87">
        <v>1</v>
      </c>
    </row>
    <row r="9" spans="1:3" x14ac:dyDescent="0.3">
      <c r="A9" s="88" t="s">
        <v>469</v>
      </c>
      <c r="B9" s="87">
        <v>12</v>
      </c>
      <c r="C9" s="87">
        <v>0</v>
      </c>
    </row>
    <row r="10" spans="1:3" x14ac:dyDescent="0.3">
      <c r="A10" s="88" t="s">
        <v>468</v>
      </c>
      <c r="B10" s="87">
        <v>9</v>
      </c>
      <c r="C10" s="87">
        <v>2</v>
      </c>
    </row>
    <row r="11" spans="1:3" x14ac:dyDescent="0.3">
      <c r="A11" s="88" t="s">
        <v>467</v>
      </c>
      <c r="B11" s="87">
        <v>7</v>
      </c>
      <c r="C11" s="87">
        <v>0</v>
      </c>
    </row>
    <row r="12" spans="1:3" x14ac:dyDescent="0.3">
      <c r="A12" s="86" t="s">
        <v>466</v>
      </c>
      <c r="B12" s="85">
        <f>AVERAGE(B7:B11)</f>
        <v>9</v>
      </c>
      <c r="C12" s="85">
        <f>AVERAGE(C7:C11)</f>
        <v>0.6</v>
      </c>
    </row>
    <row r="15" spans="1:3" x14ac:dyDescent="0.3">
      <c r="A15" s="3" t="s">
        <v>477</v>
      </c>
      <c r="B15" s="92">
        <v>222</v>
      </c>
    </row>
    <row r="16" spans="1:3" x14ac:dyDescent="0.3">
      <c r="A16" s="3" t="s">
        <v>475</v>
      </c>
      <c r="B16" t="s">
        <v>533</v>
      </c>
    </row>
    <row r="17" spans="1:3" ht="28.8" x14ac:dyDescent="0.3">
      <c r="A17" s="91" t="s">
        <v>454</v>
      </c>
      <c r="B17" s="90" t="s">
        <v>473</v>
      </c>
      <c r="C17" s="89" t="s">
        <v>472</v>
      </c>
    </row>
    <row r="18" spans="1:3" x14ac:dyDescent="0.3">
      <c r="A18" s="88" t="s">
        <v>471</v>
      </c>
      <c r="B18" s="87">
        <v>43</v>
      </c>
      <c r="C18" s="87">
        <v>5</v>
      </c>
    </row>
    <row r="19" spans="1:3" x14ac:dyDescent="0.3">
      <c r="A19" s="88" t="s">
        <v>470</v>
      </c>
      <c r="B19" s="87">
        <v>48</v>
      </c>
      <c r="C19" s="87">
        <v>7</v>
      </c>
    </row>
    <row r="20" spans="1:3" x14ac:dyDescent="0.3">
      <c r="A20" s="88" t="s">
        <v>469</v>
      </c>
      <c r="B20" s="87">
        <v>34</v>
      </c>
      <c r="C20" s="87">
        <v>6</v>
      </c>
    </row>
    <row r="21" spans="1:3" x14ac:dyDescent="0.3">
      <c r="A21" s="88" t="s">
        <v>468</v>
      </c>
      <c r="B21" s="87">
        <v>22</v>
      </c>
      <c r="C21" s="87">
        <v>4</v>
      </c>
    </row>
    <row r="22" spans="1:3" x14ac:dyDescent="0.3">
      <c r="A22" s="88" t="s">
        <v>467</v>
      </c>
      <c r="B22" s="87">
        <v>33</v>
      </c>
      <c r="C22" s="87">
        <v>4</v>
      </c>
    </row>
    <row r="23" spans="1:3" x14ac:dyDescent="0.3">
      <c r="A23" s="86" t="s">
        <v>466</v>
      </c>
      <c r="B23" s="85">
        <f>AVERAGE(B18:B22)</f>
        <v>36</v>
      </c>
      <c r="C23" s="85">
        <f>AVERAGE(C18:C22)</f>
        <v>5.2</v>
      </c>
    </row>
    <row r="26" spans="1:3" x14ac:dyDescent="0.3">
      <c r="A26" s="3" t="s">
        <v>477</v>
      </c>
      <c r="B26" s="92">
        <v>732</v>
      </c>
    </row>
    <row r="27" spans="1:3" x14ac:dyDescent="0.3">
      <c r="A27" s="3" t="s">
        <v>475</v>
      </c>
      <c r="B27" t="s">
        <v>532</v>
      </c>
    </row>
    <row r="28" spans="1:3" ht="28.8" x14ac:dyDescent="0.3">
      <c r="A28" s="91" t="s">
        <v>454</v>
      </c>
      <c r="B28" s="90" t="s">
        <v>473</v>
      </c>
      <c r="C28" s="89" t="s">
        <v>472</v>
      </c>
    </row>
    <row r="29" spans="1:3" x14ac:dyDescent="0.3">
      <c r="A29" s="88" t="s">
        <v>471</v>
      </c>
      <c r="B29" s="87">
        <v>48</v>
      </c>
      <c r="C29" s="87">
        <v>9</v>
      </c>
    </row>
    <row r="30" spans="1:3" x14ac:dyDescent="0.3">
      <c r="A30" s="88" t="s">
        <v>470</v>
      </c>
      <c r="B30" s="87">
        <v>49</v>
      </c>
      <c r="C30" s="87">
        <v>11</v>
      </c>
    </row>
    <row r="31" spans="1:3" x14ac:dyDescent="0.3">
      <c r="A31" s="88" t="s">
        <v>469</v>
      </c>
      <c r="B31" s="87">
        <v>47</v>
      </c>
      <c r="C31" s="87">
        <v>8</v>
      </c>
    </row>
    <row r="32" spans="1:3" x14ac:dyDescent="0.3">
      <c r="A32" s="88" t="s">
        <v>468</v>
      </c>
      <c r="B32" s="87">
        <v>35</v>
      </c>
      <c r="C32" s="87">
        <v>2</v>
      </c>
    </row>
    <row r="33" spans="1:3" x14ac:dyDescent="0.3">
      <c r="A33" s="88" t="s">
        <v>467</v>
      </c>
      <c r="B33" s="87">
        <v>23</v>
      </c>
      <c r="C33" s="87">
        <v>4</v>
      </c>
    </row>
    <row r="34" spans="1:3" x14ac:dyDescent="0.3">
      <c r="A34" s="86" t="s">
        <v>466</v>
      </c>
      <c r="B34" s="85">
        <f>AVERAGE(B29:B33)</f>
        <v>40.4</v>
      </c>
      <c r="C34" s="85">
        <f>AVERAGE(C29:C33)</f>
        <v>6.8</v>
      </c>
    </row>
    <row r="37" spans="1:3" x14ac:dyDescent="0.3">
      <c r="A37" s="3" t="s">
        <v>477</v>
      </c>
      <c r="B37" s="92" t="s">
        <v>481</v>
      </c>
    </row>
    <row r="38" spans="1:3" x14ac:dyDescent="0.3">
      <c r="A38" s="3" t="s">
        <v>475</v>
      </c>
      <c r="B38" t="s">
        <v>531</v>
      </c>
    </row>
    <row r="39" spans="1:3" ht="28.8" x14ac:dyDescent="0.3">
      <c r="A39" s="91" t="s">
        <v>454</v>
      </c>
      <c r="B39" s="90" t="s">
        <v>473</v>
      </c>
      <c r="C39" s="89" t="s">
        <v>472</v>
      </c>
    </row>
    <row r="40" spans="1:3" x14ac:dyDescent="0.3">
      <c r="A40" s="88" t="s">
        <v>471</v>
      </c>
      <c r="B40" s="87">
        <v>2</v>
      </c>
      <c r="C40" s="87">
        <v>0</v>
      </c>
    </row>
    <row r="41" spans="1:3" x14ac:dyDescent="0.3">
      <c r="A41" s="88" t="s">
        <v>470</v>
      </c>
      <c r="B41" s="87">
        <v>6</v>
      </c>
      <c r="C41" s="87">
        <v>3</v>
      </c>
    </row>
    <row r="42" spans="1:3" x14ac:dyDescent="0.3">
      <c r="A42" s="88" t="s">
        <v>469</v>
      </c>
      <c r="B42" s="87">
        <v>1</v>
      </c>
      <c r="C42" s="87">
        <v>2</v>
      </c>
    </row>
    <row r="43" spans="1:3" x14ac:dyDescent="0.3">
      <c r="A43" s="88" t="s">
        <v>468</v>
      </c>
      <c r="B43" s="87">
        <v>0</v>
      </c>
      <c r="C43" s="87">
        <v>1</v>
      </c>
    </row>
    <row r="44" spans="1:3" x14ac:dyDescent="0.3">
      <c r="A44" s="88" t="s">
        <v>467</v>
      </c>
      <c r="B44" s="87">
        <v>2</v>
      </c>
      <c r="C44" s="87">
        <v>1</v>
      </c>
    </row>
    <row r="45" spans="1:3" x14ac:dyDescent="0.3">
      <c r="A45" s="86" t="s">
        <v>466</v>
      </c>
      <c r="B45" s="85">
        <f>AVERAGE(B40:B44)</f>
        <v>2.2000000000000002</v>
      </c>
      <c r="C45" s="85">
        <f>AVERAGE(C40:C44)</f>
        <v>1.4</v>
      </c>
    </row>
    <row r="48" spans="1:3" x14ac:dyDescent="0.3">
      <c r="A48" s="3" t="s">
        <v>477</v>
      </c>
      <c r="B48" s="92" t="s">
        <v>530</v>
      </c>
    </row>
    <row r="49" spans="1:3" x14ac:dyDescent="0.3">
      <c r="A49" s="3" t="s">
        <v>475</v>
      </c>
      <c r="B49" t="s">
        <v>529</v>
      </c>
    </row>
    <row r="50" spans="1:3" ht="28.8" x14ac:dyDescent="0.3">
      <c r="A50" s="91" t="s">
        <v>454</v>
      </c>
      <c r="B50" s="90" t="s">
        <v>473</v>
      </c>
      <c r="C50" s="89" t="s">
        <v>472</v>
      </c>
    </row>
    <row r="51" spans="1:3" x14ac:dyDescent="0.3">
      <c r="A51" s="88" t="s">
        <v>471</v>
      </c>
      <c r="B51" s="87">
        <v>8</v>
      </c>
      <c r="C51" s="87">
        <v>4</v>
      </c>
    </row>
    <row r="52" spans="1:3" x14ac:dyDescent="0.3">
      <c r="A52" s="88" t="s">
        <v>470</v>
      </c>
      <c r="B52" s="87">
        <v>14</v>
      </c>
      <c r="C52" s="87">
        <v>9</v>
      </c>
    </row>
    <row r="53" spans="1:3" x14ac:dyDescent="0.3">
      <c r="A53" s="88" t="s">
        <v>469</v>
      </c>
      <c r="B53" s="87">
        <v>7</v>
      </c>
      <c r="C53" s="87">
        <v>3</v>
      </c>
    </row>
    <row r="54" spans="1:3" x14ac:dyDescent="0.3">
      <c r="A54" s="88" t="s">
        <v>468</v>
      </c>
      <c r="B54" s="87">
        <v>7</v>
      </c>
      <c r="C54" s="87">
        <v>7</v>
      </c>
    </row>
    <row r="55" spans="1:3" x14ac:dyDescent="0.3">
      <c r="A55" s="88" t="s">
        <v>467</v>
      </c>
      <c r="B55" s="87">
        <v>6</v>
      </c>
      <c r="C55" s="87">
        <v>3</v>
      </c>
    </row>
    <row r="56" spans="1:3" x14ac:dyDescent="0.3">
      <c r="A56" s="86" t="s">
        <v>466</v>
      </c>
      <c r="B56" s="85">
        <f>AVERAGE(B51:B55)</f>
        <v>8.4</v>
      </c>
      <c r="C56" s="85">
        <f>AVERAGE(C51:C55)</f>
        <v>5.2</v>
      </c>
    </row>
    <row r="59" spans="1:3" x14ac:dyDescent="0.3">
      <c r="A59" s="3" t="s">
        <v>477</v>
      </c>
      <c r="B59" s="92" t="s">
        <v>528</v>
      </c>
    </row>
    <row r="60" spans="1:3" x14ac:dyDescent="0.3">
      <c r="A60" s="3" t="s">
        <v>475</v>
      </c>
      <c r="B60" t="s">
        <v>527</v>
      </c>
    </row>
    <row r="61" spans="1:3" ht="28.8" x14ac:dyDescent="0.3">
      <c r="A61" s="91" t="s">
        <v>454</v>
      </c>
      <c r="B61" s="90" t="s">
        <v>473</v>
      </c>
      <c r="C61" s="89" t="s">
        <v>472</v>
      </c>
    </row>
    <row r="62" spans="1:3" x14ac:dyDescent="0.3">
      <c r="A62" s="88" t="s">
        <v>471</v>
      </c>
      <c r="B62" s="87">
        <v>6</v>
      </c>
      <c r="C62" s="87">
        <v>4</v>
      </c>
    </row>
    <row r="63" spans="1:3" x14ac:dyDescent="0.3">
      <c r="A63" s="88" t="s">
        <v>470</v>
      </c>
      <c r="B63" s="87">
        <v>12</v>
      </c>
      <c r="C63" s="87">
        <v>9</v>
      </c>
    </row>
    <row r="64" spans="1:3" x14ac:dyDescent="0.3">
      <c r="A64" s="88" t="s">
        <v>469</v>
      </c>
      <c r="B64" s="87">
        <v>5</v>
      </c>
      <c r="C64" s="87">
        <v>3</v>
      </c>
    </row>
    <row r="65" spans="1:3" x14ac:dyDescent="0.3">
      <c r="A65" s="88" t="s">
        <v>468</v>
      </c>
      <c r="B65" s="87">
        <v>6</v>
      </c>
      <c r="C65" s="87">
        <v>6</v>
      </c>
    </row>
    <row r="66" spans="1:3" x14ac:dyDescent="0.3">
      <c r="A66" s="88" t="s">
        <v>467</v>
      </c>
      <c r="B66" s="87">
        <v>2</v>
      </c>
      <c r="C66" s="87">
        <v>3</v>
      </c>
    </row>
    <row r="67" spans="1:3" x14ac:dyDescent="0.3">
      <c r="A67" s="86" t="s">
        <v>466</v>
      </c>
      <c r="B67" s="85">
        <f>AVERAGE(B62:B66)</f>
        <v>6.2</v>
      </c>
      <c r="C67" s="85">
        <f>AVERAGE(C62:C66)</f>
        <v>5</v>
      </c>
    </row>
    <row r="70" spans="1:3" x14ac:dyDescent="0.3">
      <c r="A70" s="3" t="s">
        <v>477</v>
      </c>
      <c r="B70" s="92" t="s">
        <v>506</v>
      </c>
    </row>
    <row r="71" spans="1:3" x14ac:dyDescent="0.3">
      <c r="A71" s="3" t="s">
        <v>475</v>
      </c>
      <c r="B71" t="s">
        <v>526</v>
      </c>
    </row>
    <row r="72" spans="1:3" ht="28.8" x14ac:dyDescent="0.3">
      <c r="A72" s="91" t="s">
        <v>454</v>
      </c>
      <c r="B72" s="90" t="s">
        <v>473</v>
      </c>
      <c r="C72" s="89" t="s">
        <v>472</v>
      </c>
    </row>
    <row r="73" spans="1:3" x14ac:dyDescent="0.3">
      <c r="A73" s="88" t="s">
        <v>471</v>
      </c>
      <c r="B73" s="87">
        <v>1</v>
      </c>
      <c r="C73" s="87">
        <v>0</v>
      </c>
    </row>
    <row r="74" spans="1:3" x14ac:dyDescent="0.3">
      <c r="A74" s="88" t="s">
        <v>470</v>
      </c>
      <c r="B74" s="87">
        <v>7</v>
      </c>
      <c r="C74" s="87">
        <v>0</v>
      </c>
    </row>
    <row r="75" spans="1:3" x14ac:dyDescent="0.3">
      <c r="A75" s="88" t="s">
        <v>469</v>
      </c>
      <c r="B75" s="87">
        <v>4</v>
      </c>
      <c r="C75" s="87">
        <v>4</v>
      </c>
    </row>
    <row r="76" spans="1:3" x14ac:dyDescent="0.3">
      <c r="A76" s="88" t="s">
        <v>468</v>
      </c>
      <c r="B76" s="87">
        <v>2</v>
      </c>
      <c r="C76" s="87">
        <v>0</v>
      </c>
    </row>
    <row r="77" spans="1:3" x14ac:dyDescent="0.3">
      <c r="A77" s="88" t="s">
        <v>467</v>
      </c>
      <c r="B77" s="87">
        <v>3</v>
      </c>
      <c r="C77" s="87">
        <v>0</v>
      </c>
    </row>
    <row r="78" spans="1:3" x14ac:dyDescent="0.3">
      <c r="A78" s="86" t="s">
        <v>466</v>
      </c>
      <c r="B78" s="85">
        <f>AVERAGE(B73:B77)</f>
        <v>3.4</v>
      </c>
      <c r="C78" s="85">
        <f>AVERAGE(C73:C77)</f>
        <v>0.8</v>
      </c>
    </row>
    <row r="81" spans="1:3" x14ac:dyDescent="0.3">
      <c r="A81" s="3" t="s">
        <v>477</v>
      </c>
      <c r="B81" s="92" t="s">
        <v>487</v>
      </c>
    </row>
    <row r="82" spans="1:3" x14ac:dyDescent="0.3">
      <c r="A82" s="3" t="s">
        <v>475</v>
      </c>
      <c r="B82" t="s">
        <v>525</v>
      </c>
    </row>
    <row r="83" spans="1:3" ht="28.8" x14ac:dyDescent="0.3">
      <c r="A83" s="91" t="s">
        <v>454</v>
      </c>
      <c r="B83" s="90" t="s">
        <v>473</v>
      </c>
      <c r="C83" s="89" t="s">
        <v>472</v>
      </c>
    </row>
    <row r="84" spans="1:3" x14ac:dyDescent="0.3">
      <c r="A84" s="88" t="s">
        <v>471</v>
      </c>
      <c r="B84" s="93" t="s">
        <v>485</v>
      </c>
      <c r="C84" s="93" t="s">
        <v>485</v>
      </c>
    </row>
    <row r="85" spans="1:3" x14ac:dyDescent="0.3">
      <c r="A85" s="88" t="s">
        <v>470</v>
      </c>
      <c r="B85" s="87">
        <v>4</v>
      </c>
      <c r="C85" s="87">
        <v>0</v>
      </c>
    </row>
    <row r="86" spans="1:3" x14ac:dyDescent="0.3">
      <c r="A86" s="88" t="s">
        <v>469</v>
      </c>
      <c r="B86" s="87">
        <v>26</v>
      </c>
      <c r="C86" s="87">
        <v>6</v>
      </c>
    </row>
    <row r="87" spans="1:3" x14ac:dyDescent="0.3">
      <c r="A87" s="88" t="s">
        <v>468</v>
      </c>
      <c r="B87" s="87">
        <v>27</v>
      </c>
      <c r="C87" s="87">
        <v>6</v>
      </c>
    </row>
    <row r="88" spans="1:3" x14ac:dyDescent="0.3">
      <c r="A88" s="88" t="s">
        <v>467</v>
      </c>
      <c r="B88" s="87">
        <v>27</v>
      </c>
      <c r="C88" s="87">
        <v>1</v>
      </c>
    </row>
    <row r="89" spans="1:3" x14ac:dyDescent="0.3">
      <c r="A89" s="86" t="s">
        <v>510</v>
      </c>
      <c r="B89" s="85">
        <f>AVERAGE(B85:B88)</f>
        <v>21</v>
      </c>
      <c r="C89" s="85">
        <f>AVERAGE(C85:C88)</f>
        <v>3.25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24509-9C6C-4FF7-BC36-A15F5B1C08DB}">
  <dimension ref="A1:E167"/>
  <sheetViews>
    <sheetView topLeftCell="B133" workbookViewId="0">
      <selection activeCell="K158" sqref="K158"/>
    </sheetView>
  </sheetViews>
  <sheetFormatPr defaultRowHeight="14.4" x14ac:dyDescent="0.3"/>
  <cols>
    <col min="1" max="1" width="14.88671875" customWidth="1"/>
    <col min="2" max="2" width="15" customWidth="1"/>
    <col min="3" max="3" width="11.88671875" customWidth="1"/>
  </cols>
  <sheetData>
    <row r="1" spans="1:3" x14ac:dyDescent="0.3">
      <c r="A1" s="3" t="s">
        <v>524</v>
      </c>
    </row>
    <row r="4" spans="1:3" x14ac:dyDescent="0.3">
      <c r="A4" s="3" t="s">
        <v>477</v>
      </c>
      <c r="B4" s="92" t="s">
        <v>523</v>
      </c>
    </row>
    <row r="5" spans="1:3" x14ac:dyDescent="0.3">
      <c r="A5" s="3" t="s">
        <v>475</v>
      </c>
      <c r="B5" t="s">
        <v>522</v>
      </c>
    </row>
    <row r="6" spans="1:3" ht="28.8" x14ac:dyDescent="0.3">
      <c r="A6" s="91" t="s">
        <v>454</v>
      </c>
      <c r="B6" s="90" t="s">
        <v>473</v>
      </c>
      <c r="C6" s="89" t="s">
        <v>472</v>
      </c>
    </row>
    <row r="7" spans="1:3" x14ac:dyDescent="0.3">
      <c r="A7" s="88" t="s">
        <v>471</v>
      </c>
      <c r="B7" s="87">
        <v>40</v>
      </c>
      <c r="C7" s="87">
        <v>0</v>
      </c>
    </row>
    <row r="8" spans="1:3" x14ac:dyDescent="0.3">
      <c r="A8" s="88" t="s">
        <v>470</v>
      </c>
      <c r="B8" s="87">
        <v>44</v>
      </c>
      <c r="C8" s="87">
        <v>1</v>
      </c>
    </row>
    <row r="9" spans="1:3" x14ac:dyDescent="0.3">
      <c r="A9" s="88" t="s">
        <v>469</v>
      </c>
      <c r="B9" s="87">
        <v>35</v>
      </c>
      <c r="C9" s="87">
        <v>5</v>
      </c>
    </row>
    <row r="10" spans="1:3" x14ac:dyDescent="0.3">
      <c r="A10" s="88" t="s">
        <v>468</v>
      </c>
      <c r="B10" s="87">
        <v>36</v>
      </c>
      <c r="C10" s="87">
        <v>5</v>
      </c>
    </row>
    <row r="11" spans="1:3" x14ac:dyDescent="0.3">
      <c r="A11" s="88" t="s">
        <v>467</v>
      </c>
      <c r="B11" s="87">
        <v>30</v>
      </c>
      <c r="C11" s="87">
        <v>5</v>
      </c>
    </row>
    <row r="12" spans="1:3" x14ac:dyDescent="0.3">
      <c r="A12" s="86" t="s">
        <v>466</v>
      </c>
      <c r="B12" s="85">
        <f>AVERAGE(B7:B11)</f>
        <v>37</v>
      </c>
      <c r="C12" s="85">
        <f>AVERAGE(C7:C11)</f>
        <v>3.2</v>
      </c>
    </row>
    <row r="15" spans="1:3" x14ac:dyDescent="0.3">
      <c r="A15" s="3" t="s">
        <v>477</v>
      </c>
      <c r="B15" s="92">
        <v>299</v>
      </c>
    </row>
    <row r="16" spans="1:3" x14ac:dyDescent="0.3">
      <c r="A16" s="3" t="s">
        <v>475</v>
      </c>
      <c r="B16" t="s">
        <v>521</v>
      </c>
    </row>
    <row r="17" spans="1:3" ht="28.8" x14ac:dyDescent="0.3">
      <c r="A17" s="91" t="s">
        <v>454</v>
      </c>
      <c r="B17" s="90" t="s">
        <v>473</v>
      </c>
      <c r="C17" s="89" t="s">
        <v>472</v>
      </c>
    </row>
    <row r="18" spans="1:3" x14ac:dyDescent="0.3">
      <c r="A18" s="88" t="s">
        <v>471</v>
      </c>
      <c r="B18" s="87">
        <v>41</v>
      </c>
      <c r="C18" s="87">
        <v>7</v>
      </c>
    </row>
    <row r="19" spans="1:3" x14ac:dyDescent="0.3">
      <c r="A19" s="88" t="s">
        <v>470</v>
      </c>
      <c r="B19" s="87">
        <v>37</v>
      </c>
      <c r="C19" s="87">
        <v>3</v>
      </c>
    </row>
    <row r="20" spans="1:3" x14ac:dyDescent="0.3">
      <c r="A20" s="88" t="s">
        <v>469</v>
      </c>
      <c r="B20" s="87">
        <v>28</v>
      </c>
      <c r="C20" s="87">
        <v>2</v>
      </c>
    </row>
    <row r="21" spans="1:3" x14ac:dyDescent="0.3">
      <c r="A21" s="88" t="s">
        <v>468</v>
      </c>
      <c r="B21" s="87">
        <v>27</v>
      </c>
      <c r="C21" s="87">
        <v>1</v>
      </c>
    </row>
    <row r="22" spans="1:3" x14ac:dyDescent="0.3">
      <c r="A22" s="88" t="s">
        <v>467</v>
      </c>
      <c r="B22" s="87">
        <v>30</v>
      </c>
      <c r="C22" s="87">
        <v>2</v>
      </c>
    </row>
    <row r="23" spans="1:3" x14ac:dyDescent="0.3">
      <c r="A23" s="86" t="s">
        <v>466</v>
      </c>
      <c r="B23" s="85">
        <f>AVERAGE(B18:B22)</f>
        <v>32.6</v>
      </c>
      <c r="C23" s="85">
        <f>AVERAGE(C18:C22)</f>
        <v>3</v>
      </c>
    </row>
    <row r="26" spans="1:3" x14ac:dyDescent="0.3">
      <c r="A26" s="3" t="s">
        <v>477</v>
      </c>
      <c r="B26" s="92" t="s">
        <v>520</v>
      </c>
    </row>
    <row r="27" spans="1:3" x14ac:dyDescent="0.3">
      <c r="A27" s="3" t="s">
        <v>475</v>
      </c>
      <c r="B27" t="s">
        <v>519</v>
      </c>
    </row>
    <row r="28" spans="1:3" ht="28.8" x14ac:dyDescent="0.3">
      <c r="A28" s="91" t="s">
        <v>454</v>
      </c>
      <c r="B28" s="90" t="s">
        <v>473</v>
      </c>
      <c r="C28" s="89" t="s">
        <v>472</v>
      </c>
    </row>
    <row r="29" spans="1:3" x14ac:dyDescent="0.3">
      <c r="A29" s="88" t="s">
        <v>471</v>
      </c>
      <c r="B29" s="87">
        <v>52</v>
      </c>
      <c r="C29" s="87">
        <v>8</v>
      </c>
    </row>
    <row r="30" spans="1:3" x14ac:dyDescent="0.3">
      <c r="A30" s="88" t="s">
        <v>470</v>
      </c>
      <c r="B30" s="87">
        <v>47</v>
      </c>
      <c r="C30" s="87">
        <v>7</v>
      </c>
    </row>
    <row r="31" spans="1:3" x14ac:dyDescent="0.3">
      <c r="A31" s="88" t="s">
        <v>469</v>
      </c>
      <c r="B31" s="87">
        <v>36</v>
      </c>
      <c r="C31" s="87">
        <v>10</v>
      </c>
    </row>
    <row r="32" spans="1:3" x14ac:dyDescent="0.3">
      <c r="A32" s="88" t="s">
        <v>468</v>
      </c>
      <c r="B32" s="87">
        <v>23</v>
      </c>
      <c r="C32" s="87">
        <v>5</v>
      </c>
    </row>
    <row r="33" spans="1:3" x14ac:dyDescent="0.3">
      <c r="A33" s="88" t="s">
        <v>467</v>
      </c>
      <c r="B33" s="87">
        <v>31</v>
      </c>
      <c r="C33" s="87">
        <v>3</v>
      </c>
    </row>
    <row r="34" spans="1:3" x14ac:dyDescent="0.3">
      <c r="A34" s="86" t="s">
        <v>466</v>
      </c>
      <c r="B34" s="85">
        <f>AVERAGE(B29:B33)</f>
        <v>37.799999999999997</v>
      </c>
      <c r="C34" s="85">
        <f>AVERAGE(C29:C33)</f>
        <v>6.6</v>
      </c>
    </row>
    <row r="37" spans="1:3" x14ac:dyDescent="0.3">
      <c r="A37" s="3" t="s">
        <v>477</v>
      </c>
      <c r="B37" s="92" t="s">
        <v>518</v>
      </c>
    </row>
    <row r="38" spans="1:3" x14ac:dyDescent="0.3">
      <c r="A38" s="3" t="s">
        <v>475</v>
      </c>
      <c r="B38" t="s">
        <v>517</v>
      </c>
    </row>
    <row r="39" spans="1:3" ht="28.8" x14ac:dyDescent="0.3">
      <c r="A39" s="91" t="s">
        <v>454</v>
      </c>
      <c r="B39" s="90" t="s">
        <v>473</v>
      </c>
      <c r="C39" s="89" t="s">
        <v>472</v>
      </c>
    </row>
    <row r="40" spans="1:3" x14ac:dyDescent="0.3">
      <c r="A40" s="88" t="s">
        <v>471</v>
      </c>
      <c r="B40" s="87">
        <v>2</v>
      </c>
      <c r="C40" s="87">
        <v>0</v>
      </c>
    </row>
    <row r="41" spans="1:3" x14ac:dyDescent="0.3">
      <c r="A41" s="88" t="s">
        <v>470</v>
      </c>
      <c r="B41" s="87">
        <v>1</v>
      </c>
      <c r="C41" s="87">
        <v>0</v>
      </c>
    </row>
    <row r="42" spans="1:3" x14ac:dyDescent="0.3">
      <c r="A42" s="88" t="s">
        <v>469</v>
      </c>
      <c r="B42" s="87">
        <v>1</v>
      </c>
      <c r="C42" s="87">
        <v>0</v>
      </c>
    </row>
    <row r="43" spans="1:3" x14ac:dyDescent="0.3">
      <c r="A43" s="88" t="s">
        <v>468</v>
      </c>
      <c r="B43" s="87">
        <v>1</v>
      </c>
      <c r="C43" s="87">
        <v>0</v>
      </c>
    </row>
    <row r="44" spans="1:3" x14ac:dyDescent="0.3">
      <c r="A44" s="88" t="s">
        <v>467</v>
      </c>
      <c r="B44" s="87">
        <v>1</v>
      </c>
      <c r="C44" s="87">
        <v>0</v>
      </c>
    </row>
    <row r="45" spans="1:3" x14ac:dyDescent="0.3">
      <c r="A45" s="86" t="s">
        <v>466</v>
      </c>
      <c r="B45" s="85">
        <f>AVERAGE(B40:B44)</f>
        <v>1.2</v>
      </c>
      <c r="C45" s="85">
        <f>AVERAGE(C40:C44)</f>
        <v>0</v>
      </c>
    </row>
    <row r="48" spans="1:3" x14ac:dyDescent="0.3">
      <c r="A48" s="3" t="s">
        <v>477</v>
      </c>
      <c r="B48" s="92" t="s">
        <v>516</v>
      </c>
    </row>
    <row r="49" spans="1:3" x14ac:dyDescent="0.3">
      <c r="A49" s="3" t="s">
        <v>475</v>
      </c>
      <c r="B49" t="s">
        <v>515</v>
      </c>
    </row>
    <row r="50" spans="1:3" ht="28.8" x14ac:dyDescent="0.3">
      <c r="A50" s="91" t="s">
        <v>454</v>
      </c>
      <c r="B50" s="90" t="s">
        <v>473</v>
      </c>
      <c r="C50" s="89" t="s">
        <v>472</v>
      </c>
    </row>
    <row r="51" spans="1:3" x14ac:dyDescent="0.3">
      <c r="A51" s="88" t="s">
        <v>471</v>
      </c>
      <c r="B51" s="87">
        <v>35</v>
      </c>
      <c r="C51" s="87">
        <v>5</v>
      </c>
    </row>
    <row r="52" spans="1:3" x14ac:dyDescent="0.3">
      <c r="A52" s="88" t="s">
        <v>470</v>
      </c>
      <c r="B52" s="87">
        <v>33</v>
      </c>
      <c r="C52" s="87">
        <v>1</v>
      </c>
    </row>
    <row r="53" spans="1:3" x14ac:dyDescent="0.3">
      <c r="A53" s="88" t="s">
        <v>469</v>
      </c>
      <c r="B53" s="87">
        <v>26</v>
      </c>
      <c r="C53" s="87">
        <v>2</v>
      </c>
    </row>
    <row r="54" spans="1:3" x14ac:dyDescent="0.3">
      <c r="A54" s="88" t="s">
        <v>468</v>
      </c>
      <c r="B54" s="87">
        <v>10</v>
      </c>
      <c r="C54" s="87">
        <v>2</v>
      </c>
    </row>
    <row r="55" spans="1:3" x14ac:dyDescent="0.3">
      <c r="A55" s="88" t="s">
        <v>467</v>
      </c>
      <c r="B55" s="87">
        <v>5</v>
      </c>
      <c r="C55" s="87">
        <v>1</v>
      </c>
    </row>
    <row r="56" spans="1:3" x14ac:dyDescent="0.3">
      <c r="A56" s="86" t="s">
        <v>466</v>
      </c>
      <c r="B56" s="85">
        <f>AVERAGE(B51:B55)</f>
        <v>21.8</v>
      </c>
      <c r="C56" s="85">
        <f>AVERAGE(C51:C55)</f>
        <v>2.2000000000000002</v>
      </c>
    </row>
    <row r="59" spans="1:3" x14ac:dyDescent="0.3">
      <c r="A59" s="3" t="s">
        <v>477</v>
      </c>
      <c r="B59" s="92" t="s">
        <v>514</v>
      </c>
    </row>
    <row r="60" spans="1:3" x14ac:dyDescent="0.3">
      <c r="A60" s="3" t="s">
        <v>475</v>
      </c>
      <c r="B60" t="s">
        <v>513</v>
      </c>
    </row>
    <row r="61" spans="1:3" ht="28.8" x14ac:dyDescent="0.3">
      <c r="A61" s="91" t="s">
        <v>454</v>
      </c>
      <c r="B61" s="90" t="s">
        <v>473</v>
      </c>
      <c r="C61" s="89" t="s">
        <v>472</v>
      </c>
    </row>
    <row r="62" spans="1:3" x14ac:dyDescent="0.3">
      <c r="A62" s="88" t="s">
        <v>471</v>
      </c>
      <c r="B62" s="87">
        <v>10</v>
      </c>
      <c r="C62" s="87">
        <v>1</v>
      </c>
    </row>
    <row r="63" spans="1:3" x14ac:dyDescent="0.3">
      <c r="A63" s="88" t="s">
        <v>470</v>
      </c>
      <c r="B63" s="87">
        <v>13</v>
      </c>
      <c r="C63" s="87">
        <v>0</v>
      </c>
    </row>
    <row r="64" spans="1:3" x14ac:dyDescent="0.3">
      <c r="A64" s="88" t="s">
        <v>469</v>
      </c>
      <c r="B64" s="87">
        <v>24</v>
      </c>
      <c r="C64" s="87">
        <v>1</v>
      </c>
    </row>
    <row r="65" spans="1:3" x14ac:dyDescent="0.3">
      <c r="A65" s="88" t="s">
        <v>468</v>
      </c>
      <c r="B65" s="87">
        <v>17</v>
      </c>
      <c r="C65" s="87">
        <v>5</v>
      </c>
    </row>
    <row r="66" spans="1:3" x14ac:dyDescent="0.3">
      <c r="A66" s="88" t="s">
        <v>467</v>
      </c>
      <c r="B66" s="87">
        <v>15</v>
      </c>
      <c r="C66" s="87">
        <v>5</v>
      </c>
    </row>
    <row r="67" spans="1:3" x14ac:dyDescent="0.3">
      <c r="A67" s="86" t="s">
        <v>466</v>
      </c>
      <c r="B67" s="85">
        <f>AVERAGE(B62:B66)</f>
        <v>15.8</v>
      </c>
      <c r="C67" s="85">
        <f>AVERAGE(C62:C66)</f>
        <v>2.4</v>
      </c>
    </row>
    <row r="70" spans="1:3" x14ac:dyDescent="0.3">
      <c r="A70" s="3" t="s">
        <v>477</v>
      </c>
      <c r="B70" s="92" t="s">
        <v>512</v>
      </c>
    </row>
    <row r="71" spans="1:3" x14ac:dyDescent="0.3">
      <c r="A71" s="3" t="s">
        <v>475</v>
      </c>
      <c r="B71" t="s">
        <v>511</v>
      </c>
    </row>
    <row r="72" spans="1:3" ht="28.8" x14ac:dyDescent="0.3">
      <c r="A72" s="91" t="s">
        <v>454</v>
      </c>
      <c r="B72" s="90" t="s">
        <v>473</v>
      </c>
      <c r="C72" s="89" t="s">
        <v>472</v>
      </c>
    </row>
    <row r="73" spans="1:3" x14ac:dyDescent="0.3">
      <c r="A73" s="88" t="s">
        <v>471</v>
      </c>
      <c r="B73" s="93" t="s">
        <v>485</v>
      </c>
      <c r="C73" s="93" t="s">
        <v>485</v>
      </c>
    </row>
    <row r="74" spans="1:3" x14ac:dyDescent="0.3">
      <c r="A74" s="88" t="s">
        <v>470</v>
      </c>
      <c r="B74" s="87">
        <v>19</v>
      </c>
      <c r="C74" s="87">
        <v>3</v>
      </c>
    </row>
    <row r="75" spans="1:3" x14ac:dyDescent="0.3">
      <c r="A75" s="88" t="s">
        <v>469</v>
      </c>
      <c r="B75" s="87">
        <v>40</v>
      </c>
      <c r="C75" s="87">
        <v>3</v>
      </c>
    </row>
    <row r="76" spans="1:3" x14ac:dyDescent="0.3">
      <c r="A76" s="88" t="s">
        <v>468</v>
      </c>
      <c r="B76" s="87">
        <v>52</v>
      </c>
      <c r="C76" s="87">
        <v>6</v>
      </c>
    </row>
    <row r="77" spans="1:3" x14ac:dyDescent="0.3">
      <c r="A77" s="88" t="s">
        <v>467</v>
      </c>
      <c r="B77" s="87">
        <v>55</v>
      </c>
      <c r="C77" s="87">
        <v>9</v>
      </c>
    </row>
    <row r="78" spans="1:3" x14ac:dyDescent="0.3">
      <c r="A78" s="86" t="s">
        <v>510</v>
      </c>
      <c r="B78" s="85">
        <f>AVERAGE(B74:B77)</f>
        <v>41.5</v>
      </c>
      <c r="C78" s="85">
        <f>AVERAGE(C74:C77)</f>
        <v>5.25</v>
      </c>
    </row>
    <row r="81" spans="1:3" x14ac:dyDescent="0.3">
      <c r="A81" s="3" t="s">
        <v>477</v>
      </c>
      <c r="B81" s="92" t="s">
        <v>487</v>
      </c>
    </row>
    <row r="82" spans="1:3" x14ac:dyDescent="0.3">
      <c r="A82" s="3" t="s">
        <v>475</v>
      </c>
      <c r="B82" t="s">
        <v>486</v>
      </c>
    </row>
    <row r="83" spans="1:3" ht="28.8" x14ac:dyDescent="0.3">
      <c r="A83" s="91" t="s">
        <v>454</v>
      </c>
      <c r="B83" s="90" t="s">
        <v>473</v>
      </c>
      <c r="C83" s="89" t="s">
        <v>472</v>
      </c>
    </row>
    <row r="84" spans="1:3" x14ac:dyDescent="0.3">
      <c r="A84" s="88" t="s">
        <v>471</v>
      </c>
      <c r="B84" s="93" t="s">
        <v>485</v>
      </c>
      <c r="C84" s="93" t="s">
        <v>485</v>
      </c>
    </row>
    <row r="85" spans="1:3" x14ac:dyDescent="0.3">
      <c r="A85" s="88" t="s">
        <v>470</v>
      </c>
      <c r="B85" s="87">
        <v>2</v>
      </c>
      <c r="C85" s="87">
        <v>0</v>
      </c>
    </row>
    <row r="86" spans="1:3" x14ac:dyDescent="0.3">
      <c r="A86" s="88" t="s">
        <v>469</v>
      </c>
      <c r="B86" s="87">
        <v>7</v>
      </c>
      <c r="C86" s="87">
        <v>0</v>
      </c>
    </row>
    <row r="87" spans="1:3" x14ac:dyDescent="0.3">
      <c r="A87" s="88" t="s">
        <v>468</v>
      </c>
      <c r="B87" s="87">
        <v>2</v>
      </c>
      <c r="C87" s="87">
        <v>0</v>
      </c>
    </row>
    <row r="88" spans="1:3" x14ac:dyDescent="0.3">
      <c r="A88" s="88" t="s">
        <v>467</v>
      </c>
      <c r="B88" s="87">
        <v>7</v>
      </c>
      <c r="C88" s="87">
        <v>2</v>
      </c>
    </row>
    <row r="89" spans="1:3" x14ac:dyDescent="0.3">
      <c r="A89" s="86" t="s">
        <v>510</v>
      </c>
      <c r="B89" s="85">
        <f>AVERAGE(B85:B88)</f>
        <v>4.5</v>
      </c>
      <c r="C89" s="85">
        <f>AVERAGE(C85:C88)</f>
        <v>0.5</v>
      </c>
    </row>
    <row r="92" spans="1:3" x14ac:dyDescent="0.3">
      <c r="A92" s="3" t="s">
        <v>477</v>
      </c>
      <c r="B92" s="92" t="s">
        <v>509</v>
      </c>
    </row>
    <row r="93" spans="1:3" x14ac:dyDescent="0.3">
      <c r="A93" s="3" t="s">
        <v>475</v>
      </c>
      <c r="B93" t="s">
        <v>508</v>
      </c>
    </row>
    <row r="94" spans="1:3" ht="28.8" x14ac:dyDescent="0.3">
      <c r="A94" s="91" t="s">
        <v>454</v>
      </c>
      <c r="B94" s="90" t="s">
        <v>473</v>
      </c>
      <c r="C94" s="89" t="s">
        <v>472</v>
      </c>
    </row>
    <row r="95" spans="1:3" x14ac:dyDescent="0.3">
      <c r="A95" s="88" t="s">
        <v>471</v>
      </c>
      <c r="B95" s="87">
        <v>3</v>
      </c>
      <c r="C95" s="87">
        <v>2</v>
      </c>
    </row>
    <row r="96" spans="1:3" x14ac:dyDescent="0.3">
      <c r="A96" s="88" t="s">
        <v>470</v>
      </c>
      <c r="B96" s="87">
        <v>3</v>
      </c>
      <c r="C96" s="87">
        <v>0</v>
      </c>
    </row>
    <row r="97" spans="1:5" x14ac:dyDescent="0.3">
      <c r="A97" s="88" t="s">
        <v>469</v>
      </c>
      <c r="B97" s="87">
        <v>0</v>
      </c>
      <c r="C97" s="87">
        <v>0</v>
      </c>
    </row>
    <row r="98" spans="1:5" x14ac:dyDescent="0.3">
      <c r="A98" s="88" t="s">
        <v>468</v>
      </c>
      <c r="B98" s="87">
        <v>0</v>
      </c>
      <c r="C98" s="87">
        <v>0</v>
      </c>
    </row>
    <row r="99" spans="1:5" x14ac:dyDescent="0.3">
      <c r="A99" s="88" t="s">
        <v>467</v>
      </c>
      <c r="B99" s="87">
        <v>0</v>
      </c>
      <c r="C99" s="87">
        <v>0</v>
      </c>
    </row>
    <row r="100" spans="1:5" x14ac:dyDescent="0.3">
      <c r="A100" s="86" t="s">
        <v>466</v>
      </c>
      <c r="B100" s="85">
        <f>AVERAGE(B95:B99)</f>
        <v>1.2</v>
      </c>
      <c r="C100" s="85">
        <f>AVERAGE(C95:C99)</f>
        <v>0.4</v>
      </c>
      <c r="E100" s="95" t="s">
        <v>507</v>
      </c>
    </row>
    <row r="103" spans="1:5" x14ac:dyDescent="0.3">
      <c r="A103" s="3" t="s">
        <v>477</v>
      </c>
      <c r="B103" s="92" t="s">
        <v>506</v>
      </c>
    </row>
    <row r="104" spans="1:5" x14ac:dyDescent="0.3">
      <c r="A104" s="3" t="s">
        <v>475</v>
      </c>
      <c r="B104" t="s">
        <v>505</v>
      </c>
    </row>
    <row r="105" spans="1:5" ht="28.8" x14ac:dyDescent="0.3">
      <c r="A105" s="91" t="s">
        <v>454</v>
      </c>
      <c r="B105" s="90" t="s">
        <v>473</v>
      </c>
      <c r="C105" s="89" t="s">
        <v>472</v>
      </c>
    </row>
    <row r="106" spans="1:5" x14ac:dyDescent="0.3">
      <c r="A106" s="88" t="s">
        <v>471</v>
      </c>
      <c r="B106" s="93" t="s">
        <v>485</v>
      </c>
      <c r="C106" s="93" t="s">
        <v>485</v>
      </c>
    </row>
    <row r="107" spans="1:5" x14ac:dyDescent="0.3">
      <c r="A107" s="88" t="s">
        <v>470</v>
      </c>
      <c r="B107" s="93" t="s">
        <v>485</v>
      </c>
      <c r="C107" s="93" t="s">
        <v>485</v>
      </c>
    </row>
    <row r="108" spans="1:5" x14ac:dyDescent="0.3">
      <c r="A108" s="88" t="s">
        <v>469</v>
      </c>
      <c r="B108" s="87">
        <v>8</v>
      </c>
      <c r="C108" s="87">
        <v>2</v>
      </c>
    </row>
    <row r="109" spans="1:5" x14ac:dyDescent="0.3">
      <c r="A109" s="88" t="s">
        <v>468</v>
      </c>
      <c r="B109" s="87">
        <v>21</v>
      </c>
      <c r="C109" s="87">
        <v>20</v>
      </c>
    </row>
    <row r="110" spans="1:5" x14ac:dyDescent="0.3">
      <c r="A110" s="88" t="s">
        <v>467</v>
      </c>
      <c r="B110" s="87">
        <v>11</v>
      </c>
      <c r="C110" s="87">
        <v>10</v>
      </c>
    </row>
    <row r="111" spans="1:5" x14ac:dyDescent="0.3">
      <c r="A111" s="86" t="s">
        <v>498</v>
      </c>
      <c r="B111" s="85">
        <f>AVERAGE(B108:B110)</f>
        <v>13.333333333333334</v>
      </c>
      <c r="C111" s="85">
        <f>AVERAGE(C108:C110)</f>
        <v>10.666666666666666</v>
      </c>
    </row>
    <row r="114" spans="1:3" x14ac:dyDescent="0.3">
      <c r="A114" s="3" t="s">
        <v>477</v>
      </c>
      <c r="B114" s="92" t="s">
        <v>504</v>
      </c>
    </row>
    <row r="115" spans="1:3" x14ac:dyDescent="0.3">
      <c r="A115" s="3" t="s">
        <v>475</v>
      </c>
      <c r="B115" t="s">
        <v>503</v>
      </c>
    </row>
    <row r="116" spans="1:3" ht="28.8" x14ac:dyDescent="0.3">
      <c r="A116" s="91" t="s">
        <v>454</v>
      </c>
      <c r="B116" s="90" t="s">
        <v>473</v>
      </c>
      <c r="C116" s="89" t="s">
        <v>472</v>
      </c>
    </row>
    <row r="117" spans="1:3" x14ac:dyDescent="0.3">
      <c r="A117" s="88" t="s">
        <v>471</v>
      </c>
      <c r="B117" s="93" t="s">
        <v>485</v>
      </c>
      <c r="C117" s="93" t="s">
        <v>485</v>
      </c>
    </row>
    <row r="118" spans="1:3" x14ac:dyDescent="0.3">
      <c r="A118" s="88" t="s">
        <v>470</v>
      </c>
      <c r="B118" s="93" t="s">
        <v>485</v>
      </c>
      <c r="C118" s="93" t="s">
        <v>485</v>
      </c>
    </row>
    <row r="119" spans="1:3" x14ac:dyDescent="0.3">
      <c r="A119" s="88" t="s">
        <v>469</v>
      </c>
      <c r="B119" s="87">
        <v>1</v>
      </c>
      <c r="C119" s="87">
        <v>0</v>
      </c>
    </row>
    <row r="120" spans="1:3" x14ac:dyDescent="0.3">
      <c r="A120" s="88" t="s">
        <v>468</v>
      </c>
      <c r="B120" s="87">
        <v>1</v>
      </c>
      <c r="C120" s="87">
        <v>1</v>
      </c>
    </row>
    <row r="121" spans="1:3" x14ac:dyDescent="0.3">
      <c r="A121" s="88" t="s">
        <v>467</v>
      </c>
      <c r="B121" s="87">
        <v>2</v>
      </c>
      <c r="C121" s="87">
        <v>0</v>
      </c>
    </row>
    <row r="122" spans="1:3" x14ac:dyDescent="0.3">
      <c r="A122" s="86" t="s">
        <v>498</v>
      </c>
      <c r="B122" s="85">
        <f>AVERAGE(B119:B121)</f>
        <v>1.3333333333333333</v>
      </c>
      <c r="C122" s="85">
        <f>AVERAGE(C119:C121)</f>
        <v>0.33333333333333331</v>
      </c>
    </row>
    <row r="125" spans="1:3" x14ac:dyDescent="0.3">
      <c r="A125" s="3" t="s">
        <v>477</v>
      </c>
      <c r="B125" s="92" t="s">
        <v>502</v>
      </c>
    </row>
    <row r="126" spans="1:3" x14ac:dyDescent="0.3">
      <c r="A126" s="3" t="s">
        <v>475</v>
      </c>
      <c r="B126" t="s">
        <v>501</v>
      </c>
    </row>
    <row r="127" spans="1:3" ht="28.8" x14ac:dyDescent="0.3">
      <c r="A127" s="91" t="s">
        <v>454</v>
      </c>
      <c r="B127" s="90" t="s">
        <v>473</v>
      </c>
      <c r="C127" s="89" t="s">
        <v>472</v>
      </c>
    </row>
    <row r="128" spans="1:3" x14ac:dyDescent="0.3">
      <c r="A128" s="88" t="s">
        <v>471</v>
      </c>
      <c r="B128" s="93" t="s">
        <v>485</v>
      </c>
      <c r="C128" s="93" t="s">
        <v>485</v>
      </c>
    </row>
    <row r="129" spans="1:3" x14ac:dyDescent="0.3">
      <c r="A129" s="88" t="s">
        <v>470</v>
      </c>
      <c r="B129" s="93" t="s">
        <v>485</v>
      </c>
      <c r="C129" s="93" t="s">
        <v>485</v>
      </c>
    </row>
    <row r="130" spans="1:3" x14ac:dyDescent="0.3">
      <c r="A130" s="88" t="s">
        <v>469</v>
      </c>
      <c r="B130" s="87">
        <v>0</v>
      </c>
      <c r="C130" s="87">
        <v>0</v>
      </c>
    </row>
    <row r="131" spans="1:3" x14ac:dyDescent="0.3">
      <c r="A131" s="88" t="s">
        <v>468</v>
      </c>
      <c r="B131" s="87">
        <v>1</v>
      </c>
      <c r="C131" s="87">
        <v>0</v>
      </c>
    </row>
    <row r="132" spans="1:3" x14ac:dyDescent="0.3">
      <c r="A132" s="88" t="s">
        <v>467</v>
      </c>
      <c r="B132" s="87">
        <v>0</v>
      </c>
      <c r="C132" s="87">
        <v>0</v>
      </c>
    </row>
    <row r="133" spans="1:3" x14ac:dyDescent="0.3">
      <c r="A133" s="86" t="s">
        <v>498</v>
      </c>
      <c r="B133" s="85">
        <f>AVERAGE(B130:B132)</f>
        <v>0.33333333333333331</v>
      </c>
      <c r="C133" s="85">
        <f>AVERAGE(C130:C132)</f>
        <v>0</v>
      </c>
    </row>
    <row r="136" spans="1:3" x14ac:dyDescent="0.3">
      <c r="A136" s="3" t="s">
        <v>477</v>
      </c>
      <c r="B136" s="92" t="s">
        <v>500</v>
      </c>
    </row>
    <row r="137" spans="1:3" x14ac:dyDescent="0.3">
      <c r="A137" s="3" t="s">
        <v>475</v>
      </c>
      <c r="B137" t="s">
        <v>499</v>
      </c>
    </row>
    <row r="138" spans="1:3" ht="28.8" x14ac:dyDescent="0.3">
      <c r="A138" s="91" t="s">
        <v>454</v>
      </c>
      <c r="B138" s="90" t="s">
        <v>473</v>
      </c>
      <c r="C138" s="89" t="s">
        <v>472</v>
      </c>
    </row>
    <row r="139" spans="1:3" x14ac:dyDescent="0.3">
      <c r="A139" s="88" t="s">
        <v>471</v>
      </c>
      <c r="B139" s="93" t="s">
        <v>485</v>
      </c>
      <c r="C139" s="93" t="s">
        <v>485</v>
      </c>
    </row>
    <row r="140" spans="1:3" x14ac:dyDescent="0.3">
      <c r="A140" s="88" t="s">
        <v>470</v>
      </c>
      <c r="B140" s="93" t="s">
        <v>485</v>
      </c>
      <c r="C140" s="93" t="s">
        <v>485</v>
      </c>
    </row>
    <row r="141" spans="1:3" x14ac:dyDescent="0.3">
      <c r="A141" s="88" t="s">
        <v>469</v>
      </c>
      <c r="B141" s="87">
        <v>1</v>
      </c>
      <c r="C141" s="87">
        <v>0</v>
      </c>
    </row>
    <row r="142" spans="1:3" x14ac:dyDescent="0.3">
      <c r="A142" s="88" t="s">
        <v>468</v>
      </c>
      <c r="B142" s="87">
        <v>0</v>
      </c>
      <c r="C142" s="87">
        <v>0</v>
      </c>
    </row>
    <row r="143" spans="1:3" x14ac:dyDescent="0.3">
      <c r="A143" s="88" t="s">
        <v>467</v>
      </c>
      <c r="B143" s="87">
        <v>4</v>
      </c>
      <c r="C143" s="87">
        <v>0</v>
      </c>
    </row>
    <row r="144" spans="1:3" x14ac:dyDescent="0.3">
      <c r="A144" s="86" t="s">
        <v>498</v>
      </c>
      <c r="B144" s="85">
        <f>AVERAGE(B141:B143)</f>
        <v>1.6666666666666667</v>
      </c>
      <c r="C144" s="85">
        <f>AVERAGE(C141:C143)</f>
        <v>0</v>
      </c>
    </row>
    <row r="148" spans="1:3" x14ac:dyDescent="0.3">
      <c r="A148" s="3" t="s">
        <v>477</v>
      </c>
      <c r="B148" s="92" t="s">
        <v>601</v>
      </c>
    </row>
    <row r="149" spans="1:3" x14ac:dyDescent="0.3">
      <c r="A149" s="3" t="s">
        <v>475</v>
      </c>
      <c r="B149" t="s">
        <v>602</v>
      </c>
    </row>
    <row r="150" spans="1:3" ht="28.8" x14ac:dyDescent="0.3">
      <c r="A150" s="91" t="s">
        <v>454</v>
      </c>
      <c r="B150" s="90" t="s">
        <v>473</v>
      </c>
      <c r="C150" s="89" t="s">
        <v>472</v>
      </c>
    </row>
    <row r="151" spans="1:3" x14ac:dyDescent="0.3">
      <c r="A151" s="88" t="s">
        <v>471</v>
      </c>
      <c r="B151" s="87">
        <v>75</v>
      </c>
      <c r="C151" s="87">
        <v>9</v>
      </c>
    </row>
    <row r="152" spans="1:3" x14ac:dyDescent="0.3">
      <c r="A152" s="88" t="s">
        <v>470</v>
      </c>
      <c r="B152" s="87">
        <v>74</v>
      </c>
      <c r="C152" s="87">
        <v>5</v>
      </c>
    </row>
    <row r="153" spans="1:3" x14ac:dyDescent="0.3">
      <c r="A153" s="88" t="s">
        <v>469</v>
      </c>
      <c r="B153" s="87">
        <v>70</v>
      </c>
      <c r="C153" s="87">
        <v>8</v>
      </c>
    </row>
    <row r="154" spans="1:3" x14ac:dyDescent="0.3">
      <c r="A154" s="88" t="s">
        <v>468</v>
      </c>
      <c r="B154" s="87">
        <v>77</v>
      </c>
      <c r="C154" s="87">
        <v>7</v>
      </c>
    </row>
    <row r="155" spans="1:3" x14ac:dyDescent="0.3">
      <c r="A155" s="88" t="s">
        <v>467</v>
      </c>
      <c r="B155" s="87">
        <v>59</v>
      </c>
      <c r="C155" s="87">
        <v>12</v>
      </c>
    </row>
    <row r="156" spans="1:3" x14ac:dyDescent="0.3">
      <c r="A156" s="86" t="s">
        <v>466</v>
      </c>
      <c r="B156" s="85">
        <f>AVERAGE(B151:B155)</f>
        <v>71</v>
      </c>
      <c r="C156" s="85">
        <f>AVERAGE(C151:C155)</f>
        <v>8.1999999999999993</v>
      </c>
    </row>
    <row r="159" spans="1:3" x14ac:dyDescent="0.3">
      <c r="A159" s="3" t="s">
        <v>477</v>
      </c>
      <c r="B159" s="92" t="s">
        <v>603</v>
      </c>
    </row>
    <row r="160" spans="1:3" x14ac:dyDescent="0.3">
      <c r="A160" s="3" t="s">
        <v>475</v>
      </c>
      <c r="B160" t="s">
        <v>604</v>
      </c>
    </row>
    <row r="161" spans="1:3" ht="28.8" x14ac:dyDescent="0.3">
      <c r="A161" s="91" t="s">
        <v>454</v>
      </c>
      <c r="B161" s="90" t="s">
        <v>473</v>
      </c>
      <c r="C161" s="89" t="s">
        <v>472</v>
      </c>
    </row>
    <row r="162" spans="1:3" x14ac:dyDescent="0.3">
      <c r="A162" s="88" t="s">
        <v>471</v>
      </c>
      <c r="B162" s="93" t="s">
        <v>485</v>
      </c>
      <c r="C162" s="93" t="s">
        <v>485</v>
      </c>
    </row>
    <row r="163" spans="1:3" x14ac:dyDescent="0.3">
      <c r="A163" s="88" t="s">
        <v>470</v>
      </c>
      <c r="B163" s="87">
        <v>14</v>
      </c>
      <c r="C163" s="87">
        <v>2</v>
      </c>
    </row>
    <row r="164" spans="1:3" x14ac:dyDescent="0.3">
      <c r="A164" s="88" t="s">
        <v>469</v>
      </c>
      <c r="B164" s="87">
        <v>23</v>
      </c>
      <c r="C164" s="87">
        <v>3</v>
      </c>
    </row>
    <row r="165" spans="1:3" x14ac:dyDescent="0.3">
      <c r="A165" s="88" t="s">
        <v>468</v>
      </c>
      <c r="B165" s="87">
        <v>29</v>
      </c>
      <c r="C165" s="87">
        <v>5</v>
      </c>
    </row>
    <row r="166" spans="1:3" x14ac:dyDescent="0.3">
      <c r="A166" s="88" t="s">
        <v>467</v>
      </c>
      <c r="B166" s="87">
        <v>27</v>
      </c>
      <c r="C166" s="87">
        <v>4</v>
      </c>
    </row>
    <row r="167" spans="1:3" x14ac:dyDescent="0.3">
      <c r="A167" s="86" t="s">
        <v>510</v>
      </c>
      <c r="B167" s="85">
        <f>AVERAGE(B163:B166)</f>
        <v>23.25</v>
      </c>
      <c r="C167" s="85">
        <f>AVERAGE(C163:C166)</f>
        <v>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E3E78-AE3C-4941-9B4F-AE02A262670F}">
  <dimension ref="A1:C134"/>
  <sheetViews>
    <sheetView topLeftCell="A111" workbookViewId="0">
      <selection activeCell="B133" sqref="B133"/>
    </sheetView>
  </sheetViews>
  <sheetFormatPr defaultRowHeight="14.4" x14ac:dyDescent="0.3"/>
  <cols>
    <col min="1" max="1" width="14.88671875" customWidth="1"/>
    <col min="2" max="2" width="15" customWidth="1"/>
    <col min="3" max="3" width="11.88671875" customWidth="1"/>
  </cols>
  <sheetData>
    <row r="1" spans="1:3" x14ac:dyDescent="0.3">
      <c r="A1" s="3" t="s">
        <v>497</v>
      </c>
    </row>
    <row r="2" spans="1:3" s="94" customFormat="1" x14ac:dyDescent="0.3"/>
    <row r="3" spans="1:3" s="94" customFormat="1" x14ac:dyDescent="0.3"/>
    <row r="4" spans="1:3" x14ac:dyDescent="0.3">
      <c r="A4" s="3" t="s">
        <v>477</v>
      </c>
      <c r="B4" s="92">
        <v>299</v>
      </c>
    </row>
    <row r="5" spans="1:3" x14ac:dyDescent="0.3">
      <c r="A5" s="3" t="s">
        <v>475</v>
      </c>
      <c r="B5" t="s">
        <v>496</v>
      </c>
    </row>
    <row r="6" spans="1:3" ht="28.8" x14ac:dyDescent="0.3">
      <c r="A6" s="91" t="s">
        <v>454</v>
      </c>
      <c r="B6" s="90" t="s">
        <v>473</v>
      </c>
      <c r="C6" s="89" t="s">
        <v>472</v>
      </c>
    </row>
    <row r="7" spans="1:3" x14ac:dyDescent="0.3">
      <c r="A7" s="88" t="s">
        <v>471</v>
      </c>
      <c r="B7" s="87">
        <v>33</v>
      </c>
      <c r="C7" s="87">
        <v>1</v>
      </c>
    </row>
    <row r="8" spans="1:3" x14ac:dyDescent="0.3">
      <c r="A8" s="88" t="s">
        <v>470</v>
      </c>
      <c r="B8" s="87">
        <v>35</v>
      </c>
      <c r="C8" s="87">
        <v>5</v>
      </c>
    </row>
    <row r="9" spans="1:3" x14ac:dyDescent="0.3">
      <c r="A9" s="88" t="s">
        <v>469</v>
      </c>
      <c r="B9" s="87">
        <v>31</v>
      </c>
      <c r="C9" s="87">
        <v>5</v>
      </c>
    </row>
    <row r="10" spans="1:3" x14ac:dyDescent="0.3">
      <c r="A10" s="88" t="s">
        <v>468</v>
      </c>
      <c r="B10" s="87">
        <v>27</v>
      </c>
      <c r="C10" s="87">
        <v>3</v>
      </c>
    </row>
    <row r="11" spans="1:3" x14ac:dyDescent="0.3">
      <c r="A11" s="88" t="s">
        <v>467</v>
      </c>
      <c r="B11" s="87">
        <v>28</v>
      </c>
      <c r="C11" s="87">
        <v>0</v>
      </c>
    </row>
    <row r="12" spans="1:3" x14ac:dyDescent="0.3">
      <c r="A12" s="86" t="s">
        <v>466</v>
      </c>
      <c r="B12" s="85">
        <f>AVERAGE(B7:B11)</f>
        <v>30.8</v>
      </c>
      <c r="C12" s="85">
        <f>AVERAGE(C7:C11)</f>
        <v>2.8</v>
      </c>
    </row>
    <row r="15" spans="1:3" x14ac:dyDescent="0.3">
      <c r="A15" s="3" t="s">
        <v>477</v>
      </c>
      <c r="B15" s="92" t="s">
        <v>495</v>
      </c>
    </row>
    <row r="16" spans="1:3" x14ac:dyDescent="0.3">
      <c r="A16" s="3" t="s">
        <v>475</v>
      </c>
      <c r="B16" t="s">
        <v>494</v>
      </c>
    </row>
    <row r="17" spans="1:3" ht="28.8" x14ac:dyDescent="0.3">
      <c r="A17" s="91" t="s">
        <v>454</v>
      </c>
      <c r="B17" s="90" t="s">
        <v>473</v>
      </c>
      <c r="C17" s="89" t="s">
        <v>472</v>
      </c>
    </row>
    <row r="18" spans="1:3" x14ac:dyDescent="0.3">
      <c r="A18" s="88" t="s">
        <v>471</v>
      </c>
      <c r="B18" s="87">
        <v>25</v>
      </c>
      <c r="C18" s="87">
        <v>1</v>
      </c>
    </row>
    <row r="19" spans="1:3" x14ac:dyDescent="0.3">
      <c r="A19" s="88" t="s">
        <v>470</v>
      </c>
      <c r="B19" s="87">
        <v>30</v>
      </c>
      <c r="C19" s="87">
        <v>4</v>
      </c>
    </row>
    <row r="20" spans="1:3" x14ac:dyDescent="0.3">
      <c r="A20" s="88" t="s">
        <v>469</v>
      </c>
      <c r="B20" s="87">
        <v>17</v>
      </c>
      <c r="C20" s="87">
        <v>0</v>
      </c>
    </row>
    <row r="21" spans="1:3" x14ac:dyDescent="0.3">
      <c r="A21" s="88" t="s">
        <v>468</v>
      </c>
      <c r="B21" s="87">
        <v>19</v>
      </c>
      <c r="C21" s="87">
        <v>2</v>
      </c>
    </row>
    <row r="22" spans="1:3" x14ac:dyDescent="0.3">
      <c r="A22" s="88" t="s">
        <v>467</v>
      </c>
      <c r="B22" s="87">
        <v>28</v>
      </c>
      <c r="C22" s="87">
        <v>2</v>
      </c>
    </row>
    <row r="23" spans="1:3" x14ac:dyDescent="0.3">
      <c r="A23" s="86" t="s">
        <v>466</v>
      </c>
      <c r="B23" s="85">
        <f>AVERAGE(B18:B22)</f>
        <v>23.8</v>
      </c>
      <c r="C23" s="85">
        <f>AVERAGE(C18:C22)</f>
        <v>1.8</v>
      </c>
    </row>
    <row r="26" spans="1:3" x14ac:dyDescent="0.3">
      <c r="A26" s="3" t="s">
        <v>477</v>
      </c>
      <c r="B26" s="92">
        <v>353</v>
      </c>
    </row>
    <row r="27" spans="1:3" x14ac:dyDescent="0.3">
      <c r="A27" s="3" t="s">
        <v>475</v>
      </c>
      <c r="B27" t="s">
        <v>493</v>
      </c>
    </row>
    <row r="28" spans="1:3" ht="28.8" x14ac:dyDescent="0.3">
      <c r="A28" s="91" t="s">
        <v>454</v>
      </c>
      <c r="B28" s="90" t="s">
        <v>473</v>
      </c>
      <c r="C28" s="89" t="s">
        <v>472</v>
      </c>
    </row>
    <row r="29" spans="1:3" x14ac:dyDescent="0.3">
      <c r="A29" s="88" t="s">
        <v>471</v>
      </c>
      <c r="B29" s="87">
        <v>5</v>
      </c>
      <c r="C29" s="87">
        <v>2</v>
      </c>
    </row>
    <row r="30" spans="1:3" x14ac:dyDescent="0.3">
      <c r="A30" s="88" t="s">
        <v>470</v>
      </c>
      <c r="B30" s="87">
        <v>11</v>
      </c>
      <c r="C30" s="87">
        <v>2</v>
      </c>
    </row>
    <row r="31" spans="1:3" x14ac:dyDescent="0.3">
      <c r="A31" s="88" t="s">
        <v>469</v>
      </c>
      <c r="B31" s="87">
        <v>6</v>
      </c>
      <c r="C31" s="87">
        <v>2</v>
      </c>
    </row>
    <row r="32" spans="1:3" x14ac:dyDescent="0.3">
      <c r="A32" s="88" t="s">
        <v>468</v>
      </c>
      <c r="B32" s="87">
        <v>1</v>
      </c>
      <c r="C32" s="87">
        <v>0</v>
      </c>
    </row>
    <row r="33" spans="1:3" x14ac:dyDescent="0.3">
      <c r="A33" s="88" t="s">
        <v>467</v>
      </c>
      <c r="B33" s="87">
        <v>3</v>
      </c>
      <c r="C33" s="87">
        <v>1</v>
      </c>
    </row>
    <row r="34" spans="1:3" x14ac:dyDescent="0.3">
      <c r="A34" s="86" t="s">
        <v>466</v>
      </c>
      <c r="B34" s="85">
        <f>AVERAGE(B29:B33)</f>
        <v>5.2</v>
      </c>
      <c r="C34" s="85">
        <f>AVERAGE(C29:C33)</f>
        <v>1.4</v>
      </c>
    </row>
    <row r="37" spans="1:3" x14ac:dyDescent="0.3">
      <c r="A37" s="3" t="s">
        <v>477</v>
      </c>
      <c r="B37" s="92">
        <v>352</v>
      </c>
    </row>
    <row r="38" spans="1:3" x14ac:dyDescent="0.3">
      <c r="A38" s="3" t="s">
        <v>475</v>
      </c>
      <c r="B38" t="s">
        <v>492</v>
      </c>
    </row>
    <row r="39" spans="1:3" ht="28.8" x14ac:dyDescent="0.3">
      <c r="A39" s="91" t="s">
        <v>454</v>
      </c>
      <c r="B39" s="90" t="s">
        <v>473</v>
      </c>
      <c r="C39" s="89" t="s">
        <v>472</v>
      </c>
    </row>
    <row r="40" spans="1:3" x14ac:dyDescent="0.3">
      <c r="A40" s="88" t="s">
        <v>471</v>
      </c>
      <c r="B40" s="87">
        <v>0</v>
      </c>
      <c r="C40" s="87">
        <v>0</v>
      </c>
    </row>
    <row r="41" spans="1:3" x14ac:dyDescent="0.3">
      <c r="A41" s="88" t="s">
        <v>470</v>
      </c>
      <c r="B41" s="87">
        <v>1</v>
      </c>
      <c r="C41" s="87">
        <v>0</v>
      </c>
    </row>
    <row r="42" spans="1:3" x14ac:dyDescent="0.3">
      <c r="A42" s="88" t="s">
        <v>469</v>
      </c>
      <c r="B42" s="87">
        <v>5</v>
      </c>
      <c r="C42" s="87">
        <v>1</v>
      </c>
    </row>
    <row r="43" spans="1:3" x14ac:dyDescent="0.3">
      <c r="A43" s="88" t="s">
        <v>468</v>
      </c>
      <c r="B43" s="87">
        <v>3</v>
      </c>
      <c r="C43" s="87">
        <v>0</v>
      </c>
    </row>
    <row r="44" spans="1:3" x14ac:dyDescent="0.3">
      <c r="A44" s="88" t="s">
        <v>467</v>
      </c>
      <c r="B44" s="87">
        <v>6</v>
      </c>
      <c r="C44" s="87">
        <v>1</v>
      </c>
    </row>
    <row r="45" spans="1:3" x14ac:dyDescent="0.3">
      <c r="A45" s="86" t="s">
        <v>466</v>
      </c>
      <c r="B45" s="85">
        <f>AVERAGE(B40:B44)</f>
        <v>3</v>
      </c>
      <c r="C45" s="85">
        <f>AVERAGE(C40:C44)</f>
        <v>0.4</v>
      </c>
    </row>
    <row r="48" spans="1:3" x14ac:dyDescent="0.3">
      <c r="A48" s="3" t="s">
        <v>477</v>
      </c>
      <c r="B48" s="92" t="s">
        <v>491</v>
      </c>
    </row>
    <row r="49" spans="1:3" x14ac:dyDescent="0.3">
      <c r="A49" s="3" t="s">
        <v>475</v>
      </c>
      <c r="B49" t="s">
        <v>490</v>
      </c>
    </row>
    <row r="50" spans="1:3" ht="28.8" x14ac:dyDescent="0.3">
      <c r="A50" s="91" t="s">
        <v>454</v>
      </c>
      <c r="B50" s="90" t="s">
        <v>473</v>
      </c>
      <c r="C50" s="89" t="s">
        <v>472</v>
      </c>
    </row>
    <row r="51" spans="1:3" x14ac:dyDescent="0.3">
      <c r="A51" s="88" t="s">
        <v>471</v>
      </c>
      <c r="B51" s="87">
        <v>2</v>
      </c>
      <c r="C51" s="87">
        <v>1</v>
      </c>
    </row>
    <row r="52" spans="1:3" x14ac:dyDescent="0.3">
      <c r="A52" s="88" t="s">
        <v>470</v>
      </c>
      <c r="B52" s="87">
        <v>0</v>
      </c>
      <c r="C52" s="87">
        <v>0</v>
      </c>
    </row>
    <row r="53" spans="1:3" x14ac:dyDescent="0.3">
      <c r="A53" s="88" t="s">
        <v>469</v>
      </c>
      <c r="B53" s="87">
        <v>1</v>
      </c>
      <c r="C53" s="87">
        <v>0</v>
      </c>
    </row>
    <row r="54" spans="1:3" x14ac:dyDescent="0.3">
      <c r="A54" s="88" t="s">
        <v>468</v>
      </c>
      <c r="B54" s="87">
        <v>1</v>
      </c>
      <c r="C54" s="87">
        <v>1</v>
      </c>
    </row>
    <row r="55" spans="1:3" x14ac:dyDescent="0.3">
      <c r="A55" s="88" t="s">
        <v>467</v>
      </c>
      <c r="B55" s="87">
        <v>3</v>
      </c>
      <c r="C55" s="87">
        <v>1</v>
      </c>
    </row>
    <row r="56" spans="1:3" x14ac:dyDescent="0.3">
      <c r="A56" s="86" t="s">
        <v>466</v>
      </c>
      <c r="B56" s="85">
        <f>AVERAGE(B51:B55)</f>
        <v>1.4</v>
      </c>
      <c r="C56" s="85">
        <f>AVERAGE(C51:C55)</f>
        <v>0.6</v>
      </c>
    </row>
    <row r="59" spans="1:3" x14ac:dyDescent="0.3">
      <c r="A59" s="3" t="s">
        <v>477</v>
      </c>
      <c r="B59" s="92" t="s">
        <v>489</v>
      </c>
    </row>
    <row r="60" spans="1:3" x14ac:dyDescent="0.3">
      <c r="A60" s="3" t="s">
        <v>475</v>
      </c>
      <c r="B60" t="s">
        <v>488</v>
      </c>
    </row>
    <row r="61" spans="1:3" ht="28.8" x14ac:dyDescent="0.3">
      <c r="A61" s="91" t="s">
        <v>454</v>
      </c>
      <c r="B61" s="90" t="s">
        <v>473</v>
      </c>
      <c r="C61" s="89" t="s">
        <v>472</v>
      </c>
    </row>
    <row r="62" spans="1:3" x14ac:dyDescent="0.3">
      <c r="A62" s="88" t="s">
        <v>471</v>
      </c>
      <c r="B62" s="87">
        <v>0</v>
      </c>
      <c r="C62" s="87">
        <v>0</v>
      </c>
    </row>
    <row r="63" spans="1:3" x14ac:dyDescent="0.3">
      <c r="A63" s="88" t="s">
        <v>470</v>
      </c>
      <c r="B63" s="87">
        <v>2</v>
      </c>
      <c r="C63" s="87">
        <v>1</v>
      </c>
    </row>
    <row r="64" spans="1:3" x14ac:dyDescent="0.3">
      <c r="A64" s="88" t="s">
        <v>469</v>
      </c>
      <c r="B64" s="87">
        <v>2</v>
      </c>
      <c r="C64" s="87">
        <v>2</v>
      </c>
    </row>
    <row r="65" spans="1:3" x14ac:dyDescent="0.3">
      <c r="A65" s="88" t="s">
        <v>468</v>
      </c>
      <c r="B65" s="87">
        <v>3</v>
      </c>
      <c r="C65" s="87">
        <v>0</v>
      </c>
    </row>
    <row r="66" spans="1:3" x14ac:dyDescent="0.3">
      <c r="A66" s="88" t="s">
        <v>467</v>
      </c>
      <c r="B66" s="87">
        <v>1</v>
      </c>
      <c r="C66" s="87">
        <v>0</v>
      </c>
    </row>
    <row r="67" spans="1:3" x14ac:dyDescent="0.3">
      <c r="A67" s="86" t="s">
        <v>466</v>
      </c>
      <c r="B67" s="85">
        <f>AVERAGE(B62:B66)</f>
        <v>1.6</v>
      </c>
      <c r="C67" s="85">
        <f>AVERAGE(C62:C66)</f>
        <v>0.6</v>
      </c>
    </row>
    <row r="70" spans="1:3" x14ac:dyDescent="0.3">
      <c r="A70" s="3" t="s">
        <v>477</v>
      </c>
      <c r="B70" s="92" t="s">
        <v>487</v>
      </c>
    </row>
    <row r="71" spans="1:3" x14ac:dyDescent="0.3">
      <c r="A71" s="3" t="s">
        <v>475</v>
      </c>
      <c r="B71" t="s">
        <v>486</v>
      </c>
    </row>
    <row r="72" spans="1:3" ht="28.8" x14ac:dyDescent="0.3">
      <c r="A72" s="91" t="s">
        <v>454</v>
      </c>
      <c r="B72" s="90" t="s">
        <v>473</v>
      </c>
      <c r="C72" s="89" t="s">
        <v>472</v>
      </c>
    </row>
    <row r="73" spans="1:3" x14ac:dyDescent="0.3">
      <c r="A73" s="88" t="s">
        <v>471</v>
      </c>
      <c r="B73" s="93" t="s">
        <v>485</v>
      </c>
      <c r="C73" s="93" t="s">
        <v>485</v>
      </c>
    </row>
    <row r="74" spans="1:3" x14ac:dyDescent="0.3">
      <c r="A74" s="88" t="s">
        <v>470</v>
      </c>
      <c r="B74" s="93" t="s">
        <v>485</v>
      </c>
      <c r="C74" s="93" t="s">
        <v>485</v>
      </c>
    </row>
    <row r="75" spans="1:3" x14ac:dyDescent="0.3">
      <c r="A75" s="88" t="s">
        <v>469</v>
      </c>
      <c r="B75" s="93" t="s">
        <v>485</v>
      </c>
      <c r="C75" s="93" t="s">
        <v>485</v>
      </c>
    </row>
    <row r="76" spans="1:3" x14ac:dyDescent="0.3">
      <c r="A76" s="88" t="s">
        <v>468</v>
      </c>
      <c r="B76" s="87">
        <v>8</v>
      </c>
      <c r="C76" s="87">
        <v>0</v>
      </c>
    </row>
    <row r="77" spans="1:3" x14ac:dyDescent="0.3">
      <c r="A77" s="88" t="s">
        <v>467</v>
      </c>
      <c r="B77" s="87">
        <v>16</v>
      </c>
      <c r="C77" s="87">
        <v>2</v>
      </c>
    </row>
    <row r="78" spans="1:3" x14ac:dyDescent="0.3">
      <c r="A78" s="86" t="s">
        <v>484</v>
      </c>
      <c r="B78" s="85">
        <f>AVERAGE(B76:B77)</f>
        <v>12</v>
      </c>
      <c r="C78" s="85">
        <f>AVERAGE(C76:C77)</f>
        <v>1</v>
      </c>
    </row>
    <row r="81" spans="1:3" x14ac:dyDescent="0.3">
      <c r="A81" s="3" t="s">
        <v>477</v>
      </c>
      <c r="B81" s="92" t="s">
        <v>483</v>
      </c>
    </row>
    <row r="82" spans="1:3" x14ac:dyDescent="0.3">
      <c r="A82" s="3" t="s">
        <v>475</v>
      </c>
      <c r="B82" t="s">
        <v>482</v>
      </c>
    </row>
    <row r="83" spans="1:3" ht="28.8" x14ac:dyDescent="0.3">
      <c r="A83" s="91" t="s">
        <v>454</v>
      </c>
      <c r="B83" s="90" t="s">
        <v>473</v>
      </c>
      <c r="C83" s="89" t="s">
        <v>472</v>
      </c>
    </row>
    <row r="84" spans="1:3" x14ac:dyDescent="0.3">
      <c r="A84" s="88" t="s">
        <v>471</v>
      </c>
      <c r="B84" s="87">
        <v>0</v>
      </c>
      <c r="C84" s="87">
        <v>1</v>
      </c>
    </row>
    <row r="85" spans="1:3" x14ac:dyDescent="0.3">
      <c r="A85" s="88" t="s">
        <v>470</v>
      </c>
      <c r="B85" s="87">
        <v>0</v>
      </c>
      <c r="C85" s="87">
        <v>0</v>
      </c>
    </row>
    <row r="86" spans="1:3" x14ac:dyDescent="0.3">
      <c r="A86" s="88" t="s">
        <v>469</v>
      </c>
      <c r="B86" s="87">
        <v>0</v>
      </c>
      <c r="C86" s="87">
        <v>1</v>
      </c>
    </row>
    <row r="87" spans="1:3" x14ac:dyDescent="0.3">
      <c r="A87" s="88" t="s">
        <v>468</v>
      </c>
      <c r="B87" s="87">
        <v>0</v>
      </c>
      <c r="C87" s="87">
        <v>0</v>
      </c>
    </row>
    <row r="88" spans="1:3" x14ac:dyDescent="0.3">
      <c r="A88" s="88" t="s">
        <v>467</v>
      </c>
      <c r="B88" s="87">
        <v>1</v>
      </c>
      <c r="C88" s="87">
        <v>1</v>
      </c>
    </row>
    <row r="89" spans="1:3" x14ac:dyDescent="0.3">
      <c r="A89" s="86" t="s">
        <v>466</v>
      </c>
      <c r="B89" s="85">
        <f>AVERAGE(B84:B88)</f>
        <v>0.2</v>
      </c>
      <c r="C89" s="85">
        <f>AVERAGE(C84:C88)</f>
        <v>0.6</v>
      </c>
    </row>
    <row r="92" spans="1:3" x14ac:dyDescent="0.3">
      <c r="A92" s="3" t="s">
        <v>477</v>
      </c>
      <c r="B92" s="92" t="s">
        <v>481</v>
      </c>
    </row>
    <row r="93" spans="1:3" x14ac:dyDescent="0.3">
      <c r="A93" s="3" t="s">
        <v>475</v>
      </c>
      <c r="B93" t="s">
        <v>480</v>
      </c>
    </row>
    <row r="94" spans="1:3" ht="28.8" x14ac:dyDescent="0.3">
      <c r="A94" s="91" t="s">
        <v>454</v>
      </c>
      <c r="B94" s="90" t="s">
        <v>473</v>
      </c>
      <c r="C94" s="89" t="s">
        <v>472</v>
      </c>
    </row>
    <row r="95" spans="1:3" x14ac:dyDescent="0.3">
      <c r="A95" s="88" t="s">
        <v>471</v>
      </c>
      <c r="B95" s="87">
        <v>0</v>
      </c>
      <c r="C95" s="87">
        <v>0</v>
      </c>
    </row>
    <row r="96" spans="1:3" x14ac:dyDescent="0.3">
      <c r="A96" s="88" t="s">
        <v>470</v>
      </c>
      <c r="B96" s="87">
        <v>0</v>
      </c>
      <c r="C96" s="87">
        <v>0</v>
      </c>
    </row>
    <row r="97" spans="1:3" x14ac:dyDescent="0.3">
      <c r="A97" s="88" t="s">
        <v>469</v>
      </c>
      <c r="B97" s="87">
        <v>2</v>
      </c>
      <c r="C97" s="87">
        <v>0</v>
      </c>
    </row>
    <row r="98" spans="1:3" x14ac:dyDescent="0.3">
      <c r="A98" s="88" t="s">
        <v>468</v>
      </c>
      <c r="B98" s="87">
        <v>1</v>
      </c>
      <c r="C98" s="87">
        <v>0</v>
      </c>
    </row>
    <row r="99" spans="1:3" x14ac:dyDescent="0.3">
      <c r="A99" s="88" t="s">
        <v>467</v>
      </c>
      <c r="B99" s="87">
        <v>3</v>
      </c>
      <c r="C99" s="87">
        <v>0</v>
      </c>
    </row>
    <row r="100" spans="1:3" x14ac:dyDescent="0.3">
      <c r="A100" s="86" t="s">
        <v>466</v>
      </c>
      <c r="B100" s="85">
        <f>AVERAGE(B95:B99)</f>
        <v>1.2</v>
      </c>
      <c r="C100" s="85">
        <f>AVERAGE(C95:C99)</f>
        <v>0</v>
      </c>
    </row>
    <row r="103" spans="1:3" x14ac:dyDescent="0.3">
      <c r="A103" s="3" t="s">
        <v>477</v>
      </c>
      <c r="B103" s="92" t="s">
        <v>479</v>
      </c>
    </row>
    <row r="104" spans="1:3" x14ac:dyDescent="0.3">
      <c r="A104" s="3" t="s">
        <v>475</v>
      </c>
      <c r="B104" t="s">
        <v>478</v>
      </c>
    </row>
    <row r="105" spans="1:3" ht="28.8" x14ac:dyDescent="0.3">
      <c r="A105" s="91" t="s">
        <v>454</v>
      </c>
      <c r="B105" s="90" t="s">
        <v>473</v>
      </c>
      <c r="C105" s="89" t="s">
        <v>472</v>
      </c>
    </row>
    <row r="106" spans="1:3" x14ac:dyDescent="0.3">
      <c r="A106" s="88" t="s">
        <v>471</v>
      </c>
      <c r="B106" s="87">
        <v>2</v>
      </c>
      <c r="C106" s="87">
        <v>3</v>
      </c>
    </row>
    <row r="107" spans="1:3" x14ac:dyDescent="0.3">
      <c r="A107" s="88" t="s">
        <v>470</v>
      </c>
      <c r="B107" s="87">
        <v>2</v>
      </c>
      <c r="C107" s="87">
        <v>0</v>
      </c>
    </row>
    <row r="108" spans="1:3" x14ac:dyDescent="0.3">
      <c r="A108" s="88" t="s">
        <v>469</v>
      </c>
      <c r="B108" s="87">
        <v>1</v>
      </c>
      <c r="C108" s="87">
        <v>1</v>
      </c>
    </row>
    <row r="109" spans="1:3" x14ac:dyDescent="0.3">
      <c r="A109" s="88" t="s">
        <v>468</v>
      </c>
      <c r="B109" s="87">
        <v>0</v>
      </c>
      <c r="C109" s="87">
        <v>0</v>
      </c>
    </row>
    <row r="110" spans="1:3" x14ac:dyDescent="0.3">
      <c r="A110" s="88" t="s">
        <v>467</v>
      </c>
      <c r="B110" s="87">
        <v>1</v>
      </c>
      <c r="C110" s="87">
        <v>0</v>
      </c>
    </row>
    <row r="111" spans="1:3" x14ac:dyDescent="0.3">
      <c r="A111" s="86" t="s">
        <v>466</v>
      </c>
      <c r="B111" s="85">
        <f>AVERAGE(B106:B110)</f>
        <v>1.2</v>
      </c>
      <c r="C111" s="85">
        <f>AVERAGE(C106:C110)</f>
        <v>0.8</v>
      </c>
    </row>
    <row r="114" spans="1:3" x14ac:dyDescent="0.3">
      <c r="A114" s="3" t="s">
        <v>477</v>
      </c>
      <c r="B114" s="92" t="s">
        <v>476</v>
      </c>
    </row>
    <row r="115" spans="1:3" x14ac:dyDescent="0.3">
      <c r="A115" s="3" t="s">
        <v>475</v>
      </c>
      <c r="B115" t="s">
        <v>474</v>
      </c>
    </row>
    <row r="116" spans="1:3" ht="28.8" x14ac:dyDescent="0.3">
      <c r="A116" s="91" t="s">
        <v>454</v>
      </c>
      <c r="B116" s="90" t="s">
        <v>473</v>
      </c>
      <c r="C116" s="89" t="s">
        <v>472</v>
      </c>
    </row>
    <row r="117" spans="1:3" x14ac:dyDescent="0.3">
      <c r="A117" s="88" t="s">
        <v>471</v>
      </c>
      <c r="B117" s="87">
        <v>0</v>
      </c>
      <c r="C117" s="87">
        <v>0</v>
      </c>
    </row>
    <row r="118" spans="1:3" x14ac:dyDescent="0.3">
      <c r="A118" s="88" t="s">
        <v>470</v>
      </c>
      <c r="B118" s="87">
        <v>0</v>
      </c>
      <c r="C118" s="87">
        <v>0</v>
      </c>
    </row>
    <row r="119" spans="1:3" x14ac:dyDescent="0.3">
      <c r="A119" s="88" t="s">
        <v>469</v>
      </c>
      <c r="B119" s="87">
        <v>2</v>
      </c>
      <c r="C119" s="87">
        <v>1</v>
      </c>
    </row>
    <row r="120" spans="1:3" x14ac:dyDescent="0.3">
      <c r="A120" s="88" t="s">
        <v>468</v>
      </c>
      <c r="B120" s="87">
        <v>1</v>
      </c>
      <c r="C120" s="87">
        <v>1</v>
      </c>
    </row>
    <row r="121" spans="1:3" x14ac:dyDescent="0.3">
      <c r="A121" s="88" t="s">
        <v>467</v>
      </c>
      <c r="B121" s="87">
        <v>3</v>
      </c>
      <c r="C121" s="87">
        <v>1</v>
      </c>
    </row>
    <row r="122" spans="1:3" x14ac:dyDescent="0.3">
      <c r="A122" s="86" t="s">
        <v>466</v>
      </c>
      <c r="B122" s="85">
        <f>AVERAGE(B117:B121)</f>
        <v>1.2</v>
      </c>
      <c r="C122" s="85">
        <f>AVERAGE(C117:C121)</f>
        <v>0.6</v>
      </c>
    </row>
    <row r="126" spans="1:3" x14ac:dyDescent="0.3">
      <c r="A126" s="3" t="s">
        <v>477</v>
      </c>
      <c r="B126" s="92" t="s">
        <v>599</v>
      </c>
    </row>
    <row r="127" spans="1:3" x14ac:dyDescent="0.3">
      <c r="A127" s="3" t="s">
        <v>475</v>
      </c>
      <c r="B127" t="s">
        <v>600</v>
      </c>
    </row>
    <row r="128" spans="1:3" ht="28.8" x14ac:dyDescent="0.3">
      <c r="A128" s="91" t="s">
        <v>454</v>
      </c>
      <c r="B128" s="90" t="s">
        <v>473</v>
      </c>
      <c r="C128" s="89" t="s">
        <v>472</v>
      </c>
    </row>
    <row r="129" spans="1:3" x14ac:dyDescent="0.3">
      <c r="A129" s="88" t="s">
        <v>471</v>
      </c>
      <c r="B129" s="87">
        <v>15</v>
      </c>
      <c r="C129" s="87">
        <v>1</v>
      </c>
    </row>
    <row r="130" spans="1:3" x14ac:dyDescent="0.3">
      <c r="A130" s="88" t="s">
        <v>470</v>
      </c>
      <c r="B130" s="87">
        <v>18</v>
      </c>
      <c r="C130" s="87">
        <v>2</v>
      </c>
    </row>
    <row r="131" spans="1:3" x14ac:dyDescent="0.3">
      <c r="A131" s="88" t="s">
        <v>469</v>
      </c>
      <c r="B131" s="87">
        <v>15</v>
      </c>
      <c r="C131" s="87">
        <v>3</v>
      </c>
    </row>
    <row r="132" spans="1:3" x14ac:dyDescent="0.3">
      <c r="A132" s="88" t="s">
        <v>468</v>
      </c>
      <c r="B132" s="87">
        <v>8</v>
      </c>
      <c r="C132" s="87">
        <v>2</v>
      </c>
    </row>
    <row r="133" spans="1:3" x14ac:dyDescent="0.3">
      <c r="A133" s="88" t="s">
        <v>467</v>
      </c>
      <c r="B133" s="87">
        <v>7</v>
      </c>
      <c r="C133" s="87">
        <v>0</v>
      </c>
    </row>
    <row r="134" spans="1:3" x14ac:dyDescent="0.3">
      <c r="A134" s="86" t="s">
        <v>466</v>
      </c>
      <c r="B134" s="85">
        <f>AVERAGE(B129:B133)</f>
        <v>12.6</v>
      </c>
      <c r="C134" s="85">
        <f>AVERAGE(C129:C133)</f>
        <v>1.6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VHCC</vt:lpstr>
      <vt:lpstr>MECC</vt:lpstr>
      <vt:lpstr>SWCC</vt:lpstr>
      <vt:lpstr>WCC</vt:lpstr>
      <vt:lpstr>NRCC</vt:lpstr>
      <vt:lpstr>UVA Wise enrollment</vt:lpstr>
      <vt:lpstr>MECC enrollment</vt:lpstr>
      <vt:lpstr>NRCC enrollment</vt:lpstr>
      <vt:lpstr>VHCC enrollment</vt:lpstr>
      <vt:lpstr>SWCC enrollment</vt:lpstr>
      <vt:lpstr>WCC enrollment</vt:lpstr>
      <vt:lpstr>Cumulative CC Enrollment #'s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Leland</dc:creator>
  <cp:lastModifiedBy>Melinda Leland</cp:lastModifiedBy>
  <cp:lastPrinted>2021-08-25T15:09:50Z</cp:lastPrinted>
  <dcterms:created xsi:type="dcterms:W3CDTF">2021-05-20T18:23:40Z</dcterms:created>
  <dcterms:modified xsi:type="dcterms:W3CDTF">2022-05-18T19:19:11Z</dcterms:modified>
</cp:coreProperties>
</file>